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komand  rez" sheetId="1" r:id="rId1"/>
    <sheet name="5-kovė M" sheetId="2" r:id="rId2"/>
    <sheet name="7-kovė B" sheetId="3" r:id="rId3"/>
    <sheet name="sp ej" sheetId="4" r:id="rId4"/>
    <sheet name="60 M" sheetId="5" r:id="rId5"/>
    <sheet name="60 B" sheetId="6" r:id="rId6"/>
    <sheet name="600 M" sheetId="7" r:id="rId7"/>
    <sheet name="600 B" sheetId="8" r:id="rId8"/>
    <sheet name="3000 MB" sheetId="9" r:id="rId9"/>
    <sheet name="B 4x200" sheetId="10" r:id="rId10"/>
    <sheet name="M 4x200" sheetId="11" r:id="rId11"/>
    <sheet name="60bb M" sheetId="12" r:id="rId12"/>
    <sheet name="60bb B" sheetId="13" r:id="rId13"/>
    <sheet name="1000 M " sheetId="14" r:id="rId14"/>
    <sheet name="1000 B" sheetId="15" r:id="rId15"/>
    <sheet name="kl b " sheetId="16" r:id="rId16"/>
    <sheet name="300 M" sheetId="17" r:id="rId17"/>
    <sheet name="300 B" sheetId="18" r:id="rId18"/>
    <sheet name="aukstM" sheetId="19" r:id="rId19"/>
    <sheet name="aukstB" sheetId="20" r:id="rId20"/>
    <sheet name="tolis M" sheetId="21" r:id="rId21"/>
    <sheet name="tolis B" sheetId="22" r:id="rId22"/>
    <sheet name="trišM" sheetId="23" r:id="rId23"/>
    <sheet name="trišB" sheetId="24" r:id="rId24"/>
    <sheet name="kartisM" sheetId="25" r:id="rId25"/>
    <sheet name="kartisB" sheetId="26" r:id="rId26"/>
    <sheet name="rut M" sheetId="27" r:id="rId27"/>
    <sheet name="rutB" sheetId="28" r:id="rId28"/>
    <sheet name="TASKAI" sheetId="29" r:id="rId29"/>
  </sheets>
  <definedNames>
    <definedName name="_xlnm.Print_Area" localSheetId="9">'B 4x200'!$A$1:$J$59</definedName>
    <definedName name="_xlnm.Print_Area" localSheetId="10">'M 4x200'!$A$1:$J$48</definedName>
  </definedNames>
  <calcPr fullCalcOnLoad="1"/>
</workbook>
</file>

<file path=xl/sharedStrings.xml><?xml version="1.0" encoding="utf-8"?>
<sst xmlns="http://schemas.openxmlformats.org/spreadsheetml/2006/main" count="6606" uniqueCount="1412">
  <si>
    <t>2005 02 05</t>
  </si>
  <si>
    <t>Klaipėda</t>
  </si>
  <si>
    <t>Šuolis į tolį</t>
  </si>
  <si>
    <t>JAUNĖS</t>
  </si>
  <si>
    <t>Vieta</t>
  </si>
  <si>
    <t xml:space="preserve"> Vardas</t>
  </si>
  <si>
    <t>Pavardė</t>
  </si>
  <si>
    <t>Gim.data</t>
  </si>
  <si>
    <t>Komanda</t>
  </si>
  <si>
    <t>Rez</t>
  </si>
  <si>
    <t>Taškai</t>
  </si>
  <si>
    <t>Treneris</t>
  </si>
  <si>
    <t xml:space="preserve">Jolanta </t>
  </si>
  <si>
    <t>Verseckaitė</t>
  </si>
  <si>
    <t>1988-02-09</t>
  </si>
  <si>
    <t>Vilnius -I</t>
  </si>
  <si>
    <t>X</t>
  </si>
  <si>
    <t>T.Krasauskienė, D.Skirmantienė</t>
  </si>
  <si>
    <t xml:space="preserve">Lina </t>
  </si>
  <si>
    <t>Panavaitė</t>
  </si>
  <si>
    <t>1989-06-05</t>
  </si>
  <si>
    <t xml:space="preserve">Aistė </t>
  </si>
  <si>
    <t>Menčinskaitė</t>
  </si>
  <si>
    <t>1989-02-06</t>
  </si>
  <si>
    <t>-</t>
  </si>
  <si>
    <t>E.Žiupkienė</t>
  </si>
  <si>
    <t>Deimantė</t>
  </si>
  <si>
    <t>Gedgaudaitė</t>
  </si>
  <si>
    <t>1989 09 18</t>
  </si>
  <si>
    <t>Kaunas I</t>
  </si>
  <si>
    <t>N.Gedgaudienė,A.Baranauskas</t>
  </si>
  <si>
    <t>Asta</t>
  </si>
  <si>
    <t>Daukšaitė</t>
  </si>
  <si>
    <t>1988 04 03</t>
  </si>
  <si>
    <t>Šiaulių raj.</t>
  </si>
  <si>
    <t>P.Vaitkus</t>
  </si>
  <si>
    <t>Airina</t>
  </si>
  <si>
    <t>Paulauskaitė</t>
  </si>
  <si>
    <t>1988 07 02</t>
  </si>
  <si>
    <t>Biržai</t>
  </si>
  <si>
    <t>V.Bagamolovas</t>
  </si>
  <si>
    <t>Vaida</t>
  </si>
  <si>
    <t>Vaičiulytė</t>
  </si>
  <si>
    <t>1988 06 12</t>
  </si>
  <si>
    <t>Šiauliai</t>
  </si>
  <si>
    <t>ind</t>
  </si>
  <si>
    <t>J.J.Tribės</t>
  </si>
  <si>
    <t xml:space="preserve">Dominyka </t>
  </si>
  <si>
    <t>Venciūtė</t>
  </si>
  <si>
    <t>1990-01-19</t>
  </si>
  <si>
    <t>Vilnius ind</t>
  </si>
  <si>
    <t>L.Juchnevičienė, P.Žukienė</t>
  </si>
  <si>
    <t>Aušra</t>
  </si>
  <si>
    <t>Jerumbauskytė</t>
  </si>
  <si>
    <t>1989 06 18</t>
  </si>
  <si>
    <t>D.Senkus</t>
  </si>
  <si>
    <t>Viktorija</t>
  </si>
  <si>
    <t>Barvičiūtė</t>
  </si>
  <si>
    <t>1989-01-26</t>
  </si>
  <si>
    <t>Panevėžys</t>
  </si>
  <si>
    <t>A.Sniečkus</t>
  </si>
  <si>
    <t xml:space="preserve">Alisa </t>
  </si>
  <si>
    <t>Niunkaitė</t>
  </si>
  <si>
    <t>1989-12-04</t>
  </si>
  <si>
    <t>Vilnius -II</t>
  </si>
  <si>
    <t>D.Skirmantienė, T.Krasauskienė</t>
  </si>
  <si>
    <t>Ramunė</t>
  </si>
  <si>
    <t>Juškaitė</t>
  </si>
  <si>
    <t>1989 03 15</t>
  </si>
  <si>
    <t>Klaipėdos r.</t>
  </si>
  <si>
    <t>B.Ruigienė</t>
  </si>
  <si>
    <t>Justina</t>
  </si>
  <si>
    <t>Natkaitė</t>
  </si>
  <si>
    <t>1989 09 06</t>
  </si>
  <si>
    <t>Giedrė</t>
  </si>
  <si>
    <t>Zaronskytė</t>
  </si>
  <si>
    <t>1989 05 12</t>
  </si>
  <si>
    <t>Šakiai</t>
  </si>
  <si>
    <t>V.Gudzinevičienė</t>
  </si>
  <si>
    <t>Rima</t>
  </si>
  <si>
    <t>Bukaitė</t>
  </si>
  <si>
    <t>1989 02 13</t>
  </si>
  <si>
    <t>Šilutė</t>
  </si>
  <si>
    <t>A.Urmulevičius</t>
  </si>
  <si>
    <t>Eglė</t>
  </si>
  <si>
    <t>Kazlauskaitė</t>
  </si>
  <si>
    <t>1989 05 22</t>
  </si>
  <si>
    <t>Kazlų Rūda</t>
  </si>
  <si>
    <t>V.Kazlauskas, Ž.Vaišnoras</t>
  </si>
  <si>
    <t>Diana</t>
  </si>
  <si>
    <t>Martišiutė</t>
  </si>
  <si>
    <t>1989 03 14</t>
  </si>
  <si>
    <t>R.Simoneit</t>
  </si>
  <si>
    <t>Roberta</t>
  </si>
  <si>
    <t>Narkevičiūtė</t>
  </si>
  <si>
    <t>1988 06 02</t>
  </si>
  <si>
    <t>L.Milikauskaitė</t>
  </si>
  <si>
    <t>Inga</t>
  </si>
  <si>
    <t>Lašinskaitė</t>
  </si>
  <si>
    <t>1988 08 17</t>
  </si>
  <si>
    <t>Monika</t>
  </si>
  <si>
    <t>Juozaitytė</t>
  </si>
  <si>
    <t>1987 05 03</t>
  </si>
  <si>
    <t>bk</t>
  </si>
  <si>
    <t>A.Vilčinskienė, R.Adomaitienė</t>
  </si>
  <si>
    <t>Rungties vyr. teisėjas</t>
  </si>
  <si>
    <t>Rungties  vyr. sekretorius</t>
  </si>
  <si>
    <t>V.Baronienė</t>
  </si>
  <si>
    <t>Rutulio stūmimas</t>
  </si>
  <si>
    <t>Eil nr</t>
  </si>
  <si>
    <t>Sandra</t>
  </si>
  <si>
    <t>Tamolytė</t>
  </si>
  <si>
    <t>1989-10-11</t>
  </si>
  <si>
    <t>J.Barauskas, K.Šaulys</t>
  </si>
  <si>
    <t xml:space="preserve">Ugnė </t>
  </si>
  <si>
    <t>Bujūtė</t>
  </si>
  <si>
    <t>1989-05-24</t>
  </si>
  <si>
    <t>V.Burakauskas, A.Andrikis</t>
  </si>
  <si>
    <t>Mišeikytė</t>
  </si>
  <si>
    <t>1988 01 05</t>
  </si>
  <si>
    <t>A.Pleskys</t>
  </si>
  <si>
    <t xml:space="preserve">Sabina </t>
  </si>
  <si>
    <t>Banytė</t>
  </si>
  <si>
    <t>1988-12-05</t>
  </si>
  <si>
    <t>Vilnius -II- Palanga</t>
  </si>
  <si>
    <t>R.Kalibatas, A.Jasmontas, I.Apanavičiūtė</t>
  </si>
  <si>
    <t>Virmantė</t>
  </si>
  <si>
    <t>Vaičekonytė</t>
  </si>
  <si>
    <t>N.Kregždienė, K.Strelcovas</t>
  </si>
  <si>
    <t>Dovilė</t>
  </si>
  <si>
    <t>Mikutytė</t>
  </si>
  <si>
    <t>1988 07 22</t>
  </si>
  <si>
    <t>Kėdainiai</t>
  </si>
  <si>
    <t>A.Bareika</t>
  </si>
  <si>
    <t>Zita</t>
  </si>
  <si>
    <t>Satkauskaitė</t>
  </si>
  <si>
    <t>1988 04 05</t>
  </si>
  <si>
    <t>Telšiai-Šiauliai</t>
  </si>
  <si>
    <t>V.Žiedienė,J.Spudis,V.Klastauskas</t>
  </si>
  <si>
    <t>Jovita</t>
  </si>
  <si>
    <t>Narvydaitė</t>
  </si>
  <si>
    <t>1988 02 28</t>
  </si>
  <si>
    <t>I.Michejeva</t>
  </si>
  <si>
    <t>Gitarė</t>
  </si>
  <si>
    <t>Mažonytė</t>
  </si>
  <si>
    <t>1989 01 04</t>
  </si>
  <si>
    <t>Nina</t>
  </si>
  <si>
    <t>Šamakova</t>
  </si>
  <si>
    <t>1989 07 08</t>
  </si>
  <si>
    <t>K.Kozlovienė</t>
  </si>
  <si>
    <t>Jurgita</t>
  </si>
  <si>
    <t>Verbickaitė</t>
  </si>
  <si>
    <t>1988 05 05</t>
  </si>
  <si>
    <t>DNS</t>
  </si>
  <si>
    <t>A.Miliauskas,V.Kidykas</t>
  </si>
  <si>
    <t>V.Murašovas</t>
  </si>
  <si>
    <t>2005 02 04</t>
  </si>
  <si>
    <t xml:space="preserve">Trišuolis </t>
  </si>
  <si>
    <t>JAUNIAI</t>
  </si>
  <si>
    <t>Saulius</t>
  </si>
  <si>
    <t>Gudukas</t>
  </si>
  <si>
    <t xml:space="preserve">Mindaugas </t>
  </si>
  <si>
    <t>Valaitis</t>
  </si>
  <si>
    <t>1988-05-19</t>
  </si>
  <si>
    <t>Mykolas</t>
  </si>
  <si>
    <t>Kairys</t>
  </si>
  <si>
    <t>1988 04 25</t>
  </si>
  <si>
    <t>R.Podolskis,J.Baikštienė</t>
  </si>
  <si>
    <t>Benas</t>
  </si>
  <si>
    <t>Rupeikis</t>
  </si>
  <si>
    <t>1989 05 01</t>
  </si>
  <si>
    <t>Arvydas</t>
  </si>
  <si>
    <t>Trizno</t>
  </si>
  <si>
    <t>1989 02 17</t>
  </si>
  <si>
    <t>Žygimantas</t>
  </si>
  <si>
    <t>Juška</t>
  </si>
  <si>
    <t>1988 09 19</t>
  </si>
  <si>
    <t>Tomas</t>
  </si>
  <si>
    <t>Rusteikis</t>
  </si>
  <si>
    <t>1989 01 02</t>
  </si>
  <si>
    <t>Skuodas</t>
  </si>
  <si>
    <t>A.Donėla</t>
  </si>
  <si>
    <t>Vytautas</t>
  </si>
  <si>
    <t>Raugas</t>
  </si>
  <si>
    <t>1989 08 22</t>
  </si>
  <si>
    <t xml:space="preserve">Marius </t>
  </si>
  <si>
    <t>Vadeikis</t>
  </si>
  <si>
    <t>1989 08 02</t>
  </si>
  <si>
    <t>R.Morkunienė</t>
  </si>
  <si>
    <t>Algirdas</t>
  </si>
  <si>
    <t>Toleikis</t>
  </si>
  <si>
    <t>1988 11 14</t>
  </si>
  <si>
    <t>M.Urmulevičius</t>
  </si>
  <si>
    <t>Martynas</t>
  </si>
  <si>
    <t>Rimeisis</t>
  </si>
  <si>
    <t>1989 09 16</t>
  </si>
  <si>
    <t>K.Strelcovas</t>
  </si>
  <si>
    <t>Marius</t>
  </si>
  <si>
    <t>Kačinskas</t>
  </si>
  <si>
    <t>1988 03 25</t>
  </si>
  <si>
    <t>Kaunas II</t>
  </si>
  <si>
    <t>A.Starkevičius</t>
  </si>
  <si>
    <t>Karnila</t>
  </si>
  <si>
    <t>1988 04 22</t>
  </si>
  <si>
    <t>Marijampolė</t>
  </si>
  <si>
    <t>R.Bindokienė</t>
  </si>
  <si>
    <t>Dainius</t>
  </si>
  <si>
    <t>Vaitkevičius</t>
  </si>
  <si>
    <t>1989 06 12</t>
  </si>
  <si>
    <t>O.Živilaitė</t>
  </si>
  <si>
    <t>Vaidas</t>
  </si>
  <si>
    <t>Telnovas</t>
  </si>
  <si>
    <t>1989 05 06</t>
  </si>
  <si>
    <t>Kalvarija</t>
  </si>
  <si>
    <t>J.Kasputienė</t>
  </si>
  <si>
    <t>Gintaras</t>
  </si>
  <si>
    <t>Baltrušaitis</t>
  </si>
  <si>
    <t>1989 10 03</t>
  </si>
  <si>
    <t>Jurbarkas</t>
  </si>
  <si>
    <t>V.Giedraitis</t>
  </si>
  <si>
    <t>Darius</t>
  </si>
  <si>
    <t>Rakauskas</t>
  </si>
  <si>
    <t>1989 02 06</t>
  </si>
  <si>
    <t>Elektrėnai</t>
  </si>
  <si>
    <t>I.Ivoškienė</t>
  </si>
  <si>
    <t>Rungties sekretorius</t>
  </si>
  <si>
    <t>Artūras</t>
  </si>
  <si>
    <t>Gurklys</t>
  </si>
  <si>
    <t>1989-06-11</t>
  </si>
  <si>
    <t>J.Auga, V.Ščevinskas</t>
  </si>
  <si>
    <t xml:space="preserve">Mantas </t>
  </si>
  <si>
    <t>Paliokas</t>
  </si>
  <si>
    <t>1988-04-14</t>
  </si>
  <si>
    <t>A.Mikelytė</t>
  </si>
  <si>
    <t>Justas</t>
  </si>
  <si>
    <t>Riauba</t>
  </si>
  <si>
    <t>1988-07-20</t>
  </si>
  <si>
    <t xml:space="preserve">Linas </t>
  </si>
  <si>
    <t>Venteris</t>
  </si>
  <si>
    <t>1988-02-11</t>
  </si>
  <si>
    <t>Vilnius -II - Alytus</t>
  </si>
  <si>
    <t>A.Jasmontas, R.Kalibatas, J.Baltrušaitis</t>
  </si>
  <si>
    <t>Zablockis</t>
  </si>
  <si>
    <t>1989 01 12</t>
  </si>
  <si>
    <t>V.Žėkienė</t>
  </si>
  <si>
    <t>Eimontas</t>
  </si>
  <si>
    <t>Mažeikis</t>
  </si>
  <si>
    <t>1988-04-26</t>
  </si>
  <si>
    <t>Aurimas</t>
  </si>
  <si>
    <t>Ungailis</t>
  </si>
  <si>
    <t>1989-08-31</t>
  </si>
  <si>
    <t>Panevėžys - Pan. r.</t>
  </si>
  <si>
    <t>13.60</t>
  </si>
  <si>
    <t>12.70</t>
  </si>
  <si>
    <t>13.45</t>
  </si>
  <si>
    <t>J.Barauskas, D.Daškevičienė</t>
  </si>
  <si>
    <t>Robertas</t>
  </si>
  <si>
    <t>Olšanovas</t>
  </si>
  <si>
    <t>1988 07 24</t>
  </si>
  <si>
    <t>Palanga</t>
  </si>
  <si>
    <t>R.Kazlauskas</t>
  </si>
  <si>
    <t>Laimonas</t>
  </si>
  <si>
    <t>Taučius</t>
  </si>
  <si>
    <t xml:space="preserve">1989 03 27 </t>
  </si>
  <si>
    <t>Kęstutis</t>
  </si>
  <si>
    <t>Graužinis</t>
  </si>
  <si>
    <t>1988 11 20</t>
  </si>
  <si>
    <t>R.V.Murašovai</t>
  </si>
  <si>
    <t>Kirielius</t>
  </si>
  <si>
    <t>1989 06 10</t>
  </si>
  <si>
    <t>Steponas</t>
  </si>
  <si>
    <t>Narvydas</t>
  </si>
  <si>
    <t>1989 02 28</t>
  </si>
  <si>
    <t>V.Žiedienė,J.Spudis</t>
  </si>
  <si>
    <t>Edgaras</t>
  </si>
  <si>
    <t>Zulca</t>
  </si>
  <si>
    <t>Andrius</t>
  </si>
  <si>
    <t>Pocius</t>
  </si>
  <si>
    <t>1988 03 16</t>
  </si>
  <si>
    <t>St.Oželis</t>
  </si>
  <si>
    <t>Petrauskis</t>
  </si>
  <si>
    <t>PavilIonis</t>
  </si>
  <si>
    <t>1989 03 19</t>
  </si>
  <si>
    <t>Alytus</t>
  </si>
  <si>
    <t>J.Baltrušaitis</t>
  </si>
  <si>
    <t xml:space="preserve">Egidijus </t>
  </si>
  <si>
    <t>Liutikas</t>
  </si>
  <si>
    <t>1989-03-11</t>
  </si>
  <si>
    <t>Vilnius -II - Šilutė</t>
  </si>
  <si>
    <t>A.Jasmontas, R.Kalibatas, B.Mulskis</t>
  </si>
  <si>
    <t>Beivydas</t>
  </si>
  <si>
    <t>1990 04 19</t>
  </si>
  <si>
    <t>B.Mulskis</t>
  </si>
  <si>
    <t>Mindaugas</t>
  </si>
  <si>
    <t>Puotra</t>
  </si>
  <si>
    <t>1988 09 02</t>
  </si>
  <si>
    <t>Ignas</t>
  </si>
  <si>
    <t>Birškys</t>
  </si>
  <si>
    <t>1988 08 10</t>
  </si>
  <si>
    <t>Plungė</t>
  </si>
  <si>
    <t>R.Šilenskienė, E.Jurgutis</t>
  </si>
  <si>
    <t>Ramūnas</t>
  </si>
  <si>
    <t>Butkus</t>
  </si>
  <si>
    <t>1988 11 23</t>
  </si>
  <si>
    <t>Airidas</t>
  </si>
  <si>
    <t>Tonkūnas</t>
  </si>
  <si>
    <t>1987 04 04</t>
  </si>
  <si>
    <t>Pakruojo raj.</t>
  </si>
  <si>
    <t>M.Diliūnas, A.Macevičius</t>
  </si>
  <si>
    <t>Šuolis su kartimi</t>
  </si>
  <si>
    <t>Rezult</t>
  </si>
  <si>
    <t>Basevičius</t>
  </si>
  <si>
    <t>1988-09-28</t>
  </si>
  <si>
    <t>O</t>
  </si>
  <si>
    <t>V.Venckus</t>
  </si>
  <si>
    <t>Malakauskis</t>
  </si>
  <si>
    <t>R.Ančlauskas</t>
  </si>
  <si>
    <t>Svajūnas</t>
  </si>
  <si>
    <t>Kurnickas</t>
  </si>
  <si>
    <t>1988-08-18</t>
  </si>
  <si>
    <t>Donatas</t>
  </si>
  <si>
    <t>Norkus</t>
  </si>
  <si>
    <t>1990 03 25</t>
  </si>
  <si>
    <t>Rapkevičius</t>
  </si>
  <si>
    <t>1989-03-08</t>
  </si>
  <si>
    <t>V.Venckus, D.Daškevičienė</t>
  </si>
  <si>
    <t>Mantas</t>
  </si>
  <si>
    <t>Vaičiulis</t>
  </si>
  <si>
    <t>1990 09 27</t>
  </si>
  <si>
    <t>J.Martinkus</t>
  </si>
  <si>
    <t>Jevgenij</t>
  </si>
  <si>
    <t>Trofimenko</t>
  </si>
  <si>
    <t>1989 03 26</t>
  </si>
  <si>
    <t>Deividas</t>
  </si>
  <si>
    <t>Balčius</t>
  </si>
  <si>
    <t>1989 10 24</t>
  </si>
  <si>
    <t>Kaminskis</t>
  </si>
  <si>
    <t>Vinslovas</t>
  </si>
  <si>
    <t>1989 05 13</t>
  </si>
  <si>
    <t>V.Zaniauskas</t>
  </si>
  <si>
    <t>Rezultatas</t>
  </si>
  <si>
    <t>Rolanda</t>
  </si>
  <si>
    <t>Demčenko</t>
  </si>
  <si>
    <t>1988 02 05</t>
  </si>
  <si>
    <t>R.Vasiliauskas,O.Spitrys</t>
  </si>
  <si>
    <t>Platūkytė</t>
  </si>
  <si>
    <t>1990 02 20</t>
  </si>
  <si>
    <t>Kaunas</t>
  </si>
  <si>
    <t>Ernesta</t>
  </si>
  <si>
    <t>Zinkevičiūtė</t>
  </si>
  <si>
    <t>1988 06 06</t>
  </si>
  <si>
    <t>Voičenko</t>
  </si>
  <si>
    <t>1988 02 19</t>
  </si>
  <si>
    <t>Evelina</t>
  </si>
  <si>
    <t>Varkulevičiūtė</t>
  </si>
  <si>
    <t>1989 12 14</t>
  </si>
  <si>
    <t>Šuolis į aukštį</t>
  </si>
  <si>
    <t>Čepulytė</t>
  </si>
  <si>
    <t>1988-03-17</t>
  </si>
  <si>
    <t xml:space="preserve">Olga </t>
  </si>
  <si>
    <t>Borisova</t>
  </si>
  <si>
    <t>1989-06-22</t>
  </si>
  <si>
    <t>Poškutė</t>
  </si>
  <si>
    <t>1988 02 17</t>
  </si>
  <si>
    <t>D.L.Maceikos</t>
  </si>
  <si>
    <t xml:space="preserve">Kotryna </t>
  </si>
  <si>
    <t>Kozlovskaja</t>
  </si>
  <si>
    <t>1988-07-17</t>
  </si>
  <si>
    <t>R.Snarskienė</t>
  </si>
  <si>
    <t>Radziminskaitė</t>
  </si>
  <si>
    <t>1988 04 27</t>
  </si>
  <si>
    <t>A.Vilčinskienė</t>
  </si>
  <si>
    <t xml:space="preserve">Evelina </t>
  </si>
  <si>
    <t>Aidukaitė</t>
  </si>
  <si>
    <t>1988-08-14</t>
  </si>
  <si>
    <t>Kristina</t>
  </si>
  <si>
    <t>Šliupaitė</t>
  </si>
  <si>
    <t>1988 08 20</t>
  </si>
  <si>
    <t>Agnė</t>
  </si>
  <si>
    <t>Bunokaitė</t>
  </si>
  <si>
    <t>1988 12 16</t>
  </si>
  <si>
    <t>Tauragė</t>
  </si>
  <si>
    <t>A.Šimkūnas</t>
  </si>
  <si>
    <t>Skudaitė</t>
  </si>
  <si>
    <t>1988-02-19</t>
  </si>
  <si>
    <t>Maneikytė</t>
  </si>
  <si>
    <t>1988 03 31</t>
  </si>
  <si>
    <t>Telšiai</t>
  </si>
  <si>
    <t>P.Klastauskas</t>
  </si>
  <si>
    <t>Ponomoriova</t>
  </si>
  <si>
    <t>1989 01 18</t>
  </si>
  <si>
    <t>V.Ponomariovas</t>
  </si>
  <si>
    <t>M.Ramonas</t>
  </si>
  <si>
    <t>Raminas</t>
  </si>
  <si>
    <t>1988 04 20</t>
  </si>
  <si>
    <t>Kretinga</t>
  </si>
  <si>
    <t>V.Lapinskas</t>
  </si>
  <si>
    <t>Vitalijus</t>
  </si>
  <si>
    <t>Mišinas</t>
  </si>
  <si>
    <t>1988 01 30</t>
  </si>
  <si>
    <t>A.V.Kazlauskai</t>
  </si>
  <si>
    <t>Andriuška</t>
  </si>
  <si>
    <t>1988 04 29</t>
  </si>
  <si>
    <t>Giedrius</t>
  </si>
  <si>
    <t>Baniulis</t>
  </si>
  <si>
    <t>1989 07 01</t>
  </si>
  <si>
    <t>Vilnius -I - Šiaulių r.</t>
  </si>
  <si>
    <t>K.Šapka, V.Kviklys</t>
  </si>
  <si>
    <t xml:space="preserve">Valdemar </t>
  </si>
  <si>
    <t>Narvoiš</t>
  </si>
  <si>
    <t>1989-04-26</t>
  </si>
  <si>
    <t>K.Šapka, J.Radžius</t>
  </si>
  <si>
    <t xml:space="preserve">Rimantas </t>
  </si>
  <si>
    <t>Mėlinis</t>
  </si>
  <si>
    <t>1988-06-03</t>
  </si>
  <si>
    <t>K.Šapka, J.Radžius,E.Petrokas</t>
  </si>
  <si>
    <t>Andrulis</t>
  </si>
  <si>
    <t>1988 06 18</t>
  </si>
  <si>
    <t>V.Kviklys</t>
  </si>
  <si>
    <t>Babrauskas</t>
  </si>
  <si>
    <t>1988 02 22</t>
  </si>
  <si>
    <t>D.Jankauskaitė,N.Sabaliauskienė</t>
  </si>
  <si>
    <t>Turskis</t>
  </si>
  <si>
    <t>1989 01 23</t>
  </si>
  <si>
    <t>o</t>
  </si>
  <si>
    <t>R.Zabulionis</t>
  </si>
  <si>
    <t>Peisokas</t>
  </si>
  <si>
    <t>1989 05 05</t>
  </si>
  <si>
    <t>Mažeikiai</t>
  </si>
  <si>
    <t>P.Dargvainis</t>
  </si>
  <si>
    <t>Remigijus</t>
  </si>
  <si>
    <t>Žižiūnas</t>
  </si>
  <si>
    <t>1989-06-01</t>
  </si>
  <si>
    <t>R.Jakubauskas, Z.Gleveckienė</t>
  </si>
  <si>
    <t>Motiejus</t>
  </si>
  <si>
    <t>Kirstukas</t>
  </si>
  <si>
    <t>1989 07 13</t>
  </si>
  <si>
    <t>Norvaišis</t>
  </si>
  <si>
    <t>1989-07-26</t>
  </si>
  <si>
    <t>Egidijus</t>
  </si>
  <si>
    <t>Paulauskas</t>
  </si>
  <si>
    <t>1989 08 05</t>
  </si>
  <si>
    <t xml:space="preserve">Miroslav </t>
  </si>
  <si>
    <t>Vaiciukevič</t>
  </si>
  <si>
    <t>1989-03-04</t>
  </si>
  <si>
    <t>Žilvinas</t>
  </si>
  <si>
    <t xml:space="preserve"> Jasiulis</t>
  </si>
  <si>
    <t>Rūtelis</t>
  </si>
  <si>
    <t>1987 01 19</t>
  </si>
  <si>
    <t>Gintarė</t>
  </si>
  <si>
    <t>Krūminaitė</t>
  </si>
  <si>
    <t>1990 10 12</t>
  </si>
  <si>
    <t>Sigita</t>
  </si>
  <si>
    <t>Žurauskaitė</t>
  </si>
  <si>
    <t>1988 09 01</t>
  </si>
  <si>
    <t>N.Gedgaudienė</t>
  </si>
  <si>
    <t>Rupšytė</t>
  </si>
  <si>
    <t>1988 04 06</t>
  </si>
  <si>
    <t xml:space="preserve">Justinas </t>
  </si>
  <si>
    <t>Grainys</t>
  </si>
  <si>
    <t>1988 06 04</t>
  </si>
  <si>
    <t>A.Stanislovaitis</t>
  </si>
  <si>
    <t>Šilkauskas</t>
  </si>
  <si>
    <t>1988 04 10</t>
  </si>
  <si>
    <t>V.Streckis</t>
  </si>
  <si>
    <t>Rytis</t>
  </si>
  <si>
    <t>Daujotas</t>
  </si>
  <si>
    <t>1988 12 08</t>
  </si>
  <si>
    <t>J.Savickas</t>
  </si>
  <si>
    <t>Dmitrij</t>
  </si>
  <si>
    <t>Pašukov</t>
  </si>
  <si>
    <t>1988 10 04</t>
  </si>
  <si>
    <t xml:space="preserve">Andrius </t>
  </si>
  <si>
    <t>Briedis</t>
  </si>
  <si>
    <t>1989 04 18</t>
  </si>
  <si>
    <t>Tadas</t>
  </si>
  <si>
    <t>Vilkys</t>
  </si>
  <si>
    <t>1989 01 14</t>
  </si>
  <si>
    <t>Balsys</t>
  </si>
  <si>
    <t>1989 04 12</t>
  </si>
  <si>
    <t>Laurynas</t>
  </si>
  <si>
    <t>Kalėda</t>
  </si>
  <si>
    <t>1988 01 19</t>
  </si>
  <si>
    <t>Kauno raj.</t>
  </si>
  <si>
    <t>A.Kazlauskas</t>
  </si>
  <si>
    <t>Gediminas</t>
  </si>
  <si>
    <t>Kriaučelis</t>
  </si>
  <si>
    <t>1988 09 12</t>
  </si>
  <si>
    <t>E.Norvilas</t>
  </si>
  <si>
    <t>Ernestas</t>
  </si>
  <si>
    <t>Obelienius</t>
  </si>
  <si>
    <t>1988 03 11</t>
  </si>
  <si>
    <t>E.Grigošaitis</t>
  </si>
  <si>
    <t>Likpetris</t>
  </si>
  <si>
    <t>1989 02 25</t>
  </si>
  <si>
    <t>Jankauskas</t>
  </si>
  <si>
    <t>1990 03 16</t>
  </si>
  <si>
    <t xml:space="preserve">Ramūnas </t>
  </si>
  <si>
    <t>Kikutis</t>
  </si>
  <si>
    <t>1988-08-24</t>
  </si>
  <si>
    <t>Renatas</t>
  </si>
  <si>
    <t>Juozėnas</t>
  </si>
  <si>
    <t>1989 06 11</t>
  </si>
  <si>
    <t>Stalnionis</t>
  </si>
  <si>
    <t>1986 10 28</t>
  </si>
  <si>
    <t>x</t>
  </si>
  <si>
    <t xml:space="preserve">600m </t>
  </si>
  <si>
    <t>REZULTATAI</t>
  </si>
  <si>
    <t>st nr</t>
  </si>
  <si>
    <t>Rezulatai</t>
  </si>
  <si>
    <t>tšk</t>
  </si>
  <si>
    <t>Vyr. laikininkas</t>
  </si>
  <si>
    <t>O.Grybauskienė</t>
  </si>
  <si>
    <t>Sekretorius</t>
  </si>
  <si>
    <t>J.Beržinskienė</t>
  </si>
  <si>
    <t>Švėgžda</t>
  </si>
  <si>
    <t>1988 07 29</t>
  </si>
  <si>
    <t>1:25,83</t>
  </si>
  <si>
    <t>P.D.Šaučikovai</t>
  </si>
  <si>
    <t>Aivaras</t>
  </si>
  <si>
    <t>Krakauskas</t>
  </si>
  <si>
    <t>1988 02 24</t>
  </si>
  <si>
    <t>Kaunas I - Kalvarija</t>
  </si>
  <si>
    <t>1:28,61</t>
  </si>
  <si>
    <t>V.V.Mikalauskai,A.Šalčius</t>
  </si>
  <si>
    <t>Remėza</t>
  </si>
  <si>
    <t>1988 04 26</t>
  </si>
  <si>
    <t>1:28,72</t>
  </si>
  <si>
    <t>J.R.Beržinskai</t>
  </si>
  <si>
    <t>Petkevičius</t>
  </si>
  <si>
    <t>1988 01 22</t>
  </si>
  <si>
    <t>1:28,80</t>
  </si>
  <si>
    <t>Julius</t>
  </si>
  <si>
    <t>Einars</t>
  </si>
  <si>
    <t>1988 01 03</t>
  </si>
  <si>
    <t>1:29,65</t>
  </si>
  <si>
    <t>J.Pelionis</t>
  </si>
  <si>
    <t>Petrauskas</t>
  </si>
  <si>
    <t>1989 05 03</t>
  </si>
  <si>
    <t>1:29,84</t>
  </si>
  <si>
    <t>R.Juodis</t>
  </si>
  <si>
    <t>1989 03 07</t>
  </si>
  <si>
    <t>1:29,87</t>
  </si>
  <si>
    <t>Bielskis</t>
  </si>
  <si>
    <t>1988 07 12</t>
  </si>
  <si>
    <t>1:30,23</t>
  </si>
  <si>
    <t>A.Lukošaitis</t>
  </si>
  <si>
    <t>Šapola</t>
  </si>
  <si>
    <t>1989 02 08</t>
  </si>
  <si>
    <t>1:30,31</t>
  </si>
  <si>
    <t>V.Strokas</t>
  </si>
  <si>
    <t>Arnas</t>
  </si>
  <si>
    <t>Rimavičius</t>
  </si>
  <si>
    <t>1988 05 03</t>
  </si>
  <si>
    <t>1:30,47</t>
  </si>
  <si>
    <t>A.Šalčius</t>
  </si>
  <si>
    <t>Nurutdinovas</t>
  </si>
  <si>
    <t>1989 04 01</t>
  </si>
  <si>
    <t>Marijampolė - Kalvarija</t>
  </si>
  <si>
    <t>1:30,76</t>
  </si>
  <si>
    <t>V.Komisaraitis, V.Nurutdinovas</t>
  </si>
  <si>
    <t>Vytis</t>
  </si>
  <si>
    <t>Karpavičius</t>
  </si>
  <si>
    <t>88 00 00</t>
  </si>
  <si>
    <t>1:31,01</t>
  </si>
  <si>
    <t>Edvinas</t>
  </si>
  <si>
    <t>Bartkus</t>
  </si>
  <si>
    <t>1988-01-03</t>
  </si>
  <si>
    <t>1:31,08</t>
  </si>
  <si>
    <t>V.Datenis, P.Dromantas</t>
  </si>
  <si>
    <t>Jonas</t>
  </si>
  <si>
    <t>Miliūnas</t>
  </si>
  <si>
    <t>1988 01 01</t>
  </si>
  <si>
    <t>1:31,46</t>
  </si>
  <si>
    <t>Rimvydas</t>
  </si>
  <si>
    <t>Bikus</t>
  </si>
  <si>
    <t>1989 06 19</t>
  </si>
  <si>
    <t>Utena</t>
  </si>
  <si>
    <t>1:31,66</t>
  </si>
  <si>
    <t>A.Kaušylas</t>
  </si>
  <si>
    <t>Vilmantas</t>
  </si>
  <si>
    <t>1988 03 13</t>
  </si>
  <si>
    <t>1:31,94</t>
  </si>
  <si>
    <t>Alvydas</t>
  </si>
  <si>
    <t>Simanavičius</t>
  </si>
  <si>
    <t>1988 01 29</t>
  </si>
  <si>
    <t>1:32,20</t>
  </si>
  <si>
    <t>Pleiris</t>
  </si>
  <si>
    <t>1989-02-07</t>
  </si>
  <si>
    <t>1:32,98</t>
  </si>
  <si>
    <t>J.Garalevičius</t>
  </si>
  <si>
    <t>Vismolekas</t>
  </si>
  <si>
    <t>1988 09 13</t>
  </si>
  <si>
    <t>1:33,57</t>
  </si>
  <si>
    <t>V.Kučinskas</t>
  </si>
  <si>
    <t>Ovidijus</t>
  </si>
  <si>
    <t>Tukal</t>
  </si>
  <si>
    <t>1989 03 08</t>
  </si>
  <si>
    <t>1:33,78</t>
  </si>
  <si>
    <t>Kazakevičius</t>
  </si>
  <si>
    <t>1988 08 30</t>
  </si>
  <si>
    <t>1:33,87</t>
  </si>
  <si>
    <t>Kostas</t>
  </si>
  <si>
    <t>Švaikauskas</t>
  </si>
  <si>
    <t>Pasvalys</t>
  </si>
  <si>
    <t>1:34,76</t>
  </si>
  <si>
    <t>K.Mačėnas</t>
  </si>
  <si>
    <t>Modestas</t>
  </si>
  <si>
    <t>Šykšta</t>
  </si>
  <si>
    <t>1:34,91</t>
  </si>
  <si>
    <t>Krasauskas</t>
  </si>
  <si>
    <t>1988 05 24</t>
  </si>
  <si>
    <t>1:35,11</t>
  </si>
  <si>
    <t>V.Bogomolovas</t>
  </si>
  <si>
    <t xml:space="preserve">Darius </t>
  </si>
  <si>
    <t>Tulisovas</t>
  </si>
  <si>
    <t>1988-03-30</t>
  </si>
  <si>
    <t>1:35,21</t>
  </si>
  <si>
    <t>P.Žukienė, L.Juchnevičienė</t>
  </si>
  <si>
    <t>Deivydas</t>
  </si>
  <si>
    <t>Juškelis</t>
  </si>
  <si>
    <t>1988 12 02</t>
  </si>
  <si>
    <t>1:36,17</t>
  </si>
  <si>
    <t>A.Naruševičius</t>
  </si>
  <si>
    <t>1988 03 17</t>
  </si>
  <si>
    <t>1:36,31</t>
  </si>
  <si>
    <t>Jakubonas</t>
  </si>
  <si>
    <t>1989 05 10</t>
  </si>
  <si>
    <t>1:36,71</t>
  </si>
  <si>
    <t>Grakauskas</t>
  </si>
  <si>
    <t>1988 05 01</t>
  </si>
  <si>
    <t>1:37,50</t>
  </si>
  <si>
    <t xml:space="preserve">Paulius </t>
  </si>
  <si>
    <t>Gediunas</t>
  </si>
  <si>
    <t>1989-01-04</t>
  </si>
  <si>
    <t>1:37,65</t>
  </si>
  <si>
    <t>I.Jefimova</t>
  </si>
  <si>
    <t>Edvardas</t>
  </si>
  <si>
    <t>Štabokas</t>
  </si>
  <si>
    <t>1:38,71</t>
  </si>
  <si>
    <t>A.Valatkevičius</t>
  </si>
  <si>
    <t>Eimantas</t>
  </si>
  <si>
    <t>Chaizė</t>
  </si>
  <si>
    <t>1989 06 21</t>
  </si>
  <si>
    <t>1:38,95</t>
  </si>
  <si>
    <t>Astrauskas</t>
  </si>
  <si>
    <t>1988 01 15</t>
  </si>
  <si>
    <t>1:41,91</t>
  </si>
  <si>
    <t>Dovydas</t>
  </si>
  <si>
    <t>Vedeikis</t>
  </si>
  <si>
    <t>1988 08 16</t>
  </si>
  <si>
    <t>A.Šlepavičius</t>
  </si>
  <si>
    <t>Saliamonas</t>
  </si>
  <si>
    <t>1987 01 07</t>
  </si>
  <si>
    <t>1:29,51</t>
  </si>
  <si>
    <t>Šutinys</t>
  </si>
  <si>
    <t>1987 01 01</t>
  </si>
  <si>
    <t>1:31,18</t>
  </si>
  <si>
    <t>Bernatovičius</t>
  </si>
  <si>
    <t>1987 08 24</t>
  </si>
  <si>
    <t>Jonava</t>
  </si>
  <si>
    <t>1:31,57</t>
  </si>
  <si>
    <t>V.Lebeckienė</t>
  </si>
  <si>
    <t>Linas</t>
  </si>
  <si>
    <t>Solomachinas</t>
  </si>
  <si>
    <t>1987 03 21</t>
  </si>
  <si>
    <t>1:32,57</t>
  </si>
  <si>
    <t>Metlovas</t>
  </si>
  <si>
    <t>1987 06 17</t>
  </si>
  <si>
    <t>1:34,01</t>
  </si>
  <si>
    <t>Nerijus</t>
  </si>
  <si>
    <t>Burdulis</t>
  </si>
  <si>
    <t>1987 06 11</t>
  </si>
  <si>
    <t>1:37,69</t>
  </si>
  <si>
    <t>3km sp ėjimas</t>
  </si>
  <si>
    <t>5km sp ėjimas</t>
  </si>
  <si>
    <t>Šimkutė</t>
  </si>
  <si>
    <t>1990 01 30</t>
  </si>
  <si>
    <t>14:29,11</t>
  </si>
  <si>
    <t>A.Kitanov,R.Razmaitė</t>
  </si>
  <si>
    <t>Snieguolė</t>
  </si>
  <si>
    <t>Sabutytė</t>
  </si>
  <si>
    <t>1991 03 22</t>
  </si>
  <si>
    <t>Šiauliai-Kėdainiai</t>
  </si>
  <si>
    <t>14:55,84</t>
  </si>
  <si>
    <t>A.Kitanov,R.Razmaitė,R.Kaselis</t>
  </si>
  <si>
    <t>Bernadeta</t>
  </si>
  <si>
    <t>1989 03 06</t>
  </si>
  <si>
    <t>Birštonas</t>
  </si>
  <si>
    <t>15:51,84</t>
  </si>
  <si>
    <t>P.J.Juozaičiai</t>
  </si>
  <si>
    <t>Matusevičiūtė</t>
  </si>
  <si>
    <t>1989 09 03</t>
  </si>
  <si>
    <t>17:34,57</t>
  </si>
  <si>
    <t>A.Šimkus</t>
  </si>
  <si>
    <t>Kaklauskaitė</t>
  </si>
  <si>
    <t>1989 06 28</t>
  </si>
  <si>
    <t>R.Kaselis</t>
  </si>
  <si>
    <t>Pavel</t>
  </si>
  <si>
    <t>Veličko</t>
  </si>
  <si>
    <t>1988 08 01</t>
  </si>
  <si>
    <t>23:09,94</t>
  </si>
  <si>
    <t>Kiril</t>
  </si>
  <si>
    <t>Griazev</t>
  </si>
  <si>
    <t>1988 09 15</t>
  </si>
  <si>
    <t>23:20,08</t>
  </si>
  <si>
    <t>Tautvydas</t>
  </si>
  <si>
    <t>Žėkas</t>
  </si>
  <si>
    <t>1988 09 09</t>
  </si>
  <si>
    <t>Druskininkai</t>
  </si>
  <si>
    <t>23:25,55</t>
  </si>
  <si>
    <t>K.Jazepčikas</t>
  </si>
  <si>
    <t>Imbrasas</t>
  </si>
  <si>
    <t>1988 08 21</t>
  </si>
  <si>
    <t>24:20,53</t>
  </si>
  <si>
    <t>Justinas</t>
  </si>
  <si>
    <t>Mickevičius</t>
  </si>
  <si>
    <t>1989 10 12</t>
  </si>
  <si>
    <t>24:21,13</t>
  </si>
  <si>
    <t>V.Kazlauskas,P.J.Juozaičiai</t>
  </si>
  <si>
    <t>Baranauskas</t>
  </si>
  <si>
    <t>Druskininkai-Šiauliai</t>
  </si>
  <si>
    <t>24:30,34</t>
  </si>
  <si>
    <t>K.Jazepčikas, A.Kitanov</t>
  </si>
  <si>
    <t>Evaldas</t>
  </si>
  <si>
    <t>1989 05 14</t>
  </si>
  <si>
    <t>24:30,71</t>
  </si>
  <si>
    <t>Bikas</t>
  </si>
  <si>
    <t>1989 05 02</t>
  </si>
  <si>
    <t>24:31,63</t>
  </si>
  <si>
    <t>Raimondas</t>
  </si>
  <si>
    <t>Grigas</t>
  </si>
  <si>
    <t>1988 04 19</t>
  </si>
  <si>
    <t>24:37,57</t>
  </si>
  <si>
    <t>Lukas</t>
  </si>
  <si>
    <t>Malinauskas</t>
  </si>
  <si>
    <t>1989 12 16</t>
  </si>
  <si>
    <t>25:24,56</t>
  </si>
  <si>
    <t>Vinkšna</t>
  </si>
  <si>
    <t>1989 09 21</t>
  </si>
  <si>
    <t>25:33,95</t>
  </si>
  <si>
    <t>Valailis</t>
  </si>
  <si>
    <t>1990 01 23</t>
  </si>
  <si>
    <t>25:34,97</t>
  </si>
  <si>
    <t>Vainauskas</t>
  </si>
  <si>
    <t>1988 06 08</t>
  </si>
  <si>
    <t>27:04,47</t>
  </si>
  <si>
    <t xml:space="preserve">60m </t>
  </si>
  <si>
    <t>Par. bėg rez</t>
  </si>
  <si>
    <t>Fin. bėg rez</t>
  </si>
  <si>
    <t xml:space="preserve">Natalija </t>
  </si>
  <si>
    <t>Valetova</t>
  </si>
  <si>
    <t>1989-01-06</t>
  </si>
  <si>
    <t>Jana</t>
  </si>
  <si>
    <t>Nosova</t>
  </si>
  <si>
    <t>1990 08 25</t>
  </si>
  <si>
    <t>Kaunas ind</t>
  </si>
  <si>
    <t>Silva</t>
  </si>
  <si>
    <t>Pesackaitė</t>
  </si>
  <si>
    <t>1988 04 07</t>
  </si>
  <si>
    <t>Urbutytė</t>
  </si>
  <si>
    <t>1988 03 06</t>
  </si>
  <si>
    <t>Skaistė</t>
  </si>
  <si>
    <t>Gusaitė</t>
  </si>
  <si>
    <t>1988 01 23</t>
  </si>
  <si>
    <t>G.Šerėnienė</t>
  </si>
  <si>
    <t>Renata</t>
  </si>
  <si>
    <t>Čečkauskaitė</t>
  </si>
  <si>
    <t>1989 07 25</t>
  </si>
  <si>
    <t>J.Baikštienė,R.Podolskis</t>
  </si>
  <si>
    <t>Rita</t>
  </si>
  <si>
    <t>Petreikytė</t>
  </si>
  <si>
    <t>1988 08 06</t>
  </si>
  <si>
    <t>Indenauskaitė</t>
  </si>
  <si>
    <t>Svajūnė</t>
  </si>
  <si>
    <t>Lianzbergaitė</t>
  </si>
  <si>
    <t>1989 01 30</t>
  </si>
  <si>
    <t>Judita</t>
  </si>
  <si>
    <t>Lenkauskaitė</t>
  </si>
  <si>
    <t>1989 11 02</t>
  </si>
  <si>
    <t>Kauzaitė</t>
  </si>
  <si>
    <t>1988 10 08</t>
  </si>
  <si>
    <t>Simona</t>
  </si>
  <si>
    <t>Svetickaitė</t>
  </si>
  <si>
    <t>1989 10 30</t>
  </si>
  <si>
    <t>J.Kalvaitienė</t>
  </si>
  <si>
    <t>Jolita</t>
  </si>
  <si>
    <t>Kudrevičiūtė</t>
  </si>
  <si>
    <t>Jasilionytė</t>
  </si>
  <si>
    <t>1989 11 11</t>
  </si>
  <si>
    <t>Radvilė</t>
  </si>
  <si>
    <t>Valaikaitė</t>
  </si>
  <si>
    <t>1988 10 15</t>
  </si>
  <si>
    <t>Barzdaitė</t>
  </si>
  <si>
    <t>I.Alejūnienė</t>
  </si>
  <si>
    <t>fin</t>
  </si>
  <si>
    <t>A</t>
  </si>
  <si>
    <t>B</t>
  </si>
  <si>
    <t>taškai</t>
  </si>
  <si>
    <t xml:space="preserve">3000m </t>
  </si>
  <si>
    <t xml:space="preserve">Tatjana </t>
  </si>
  <si>
    <t>Voicechovič</t>
  </si>
  <si>
    <t>10:30,54</t>
  </si>
  <si>
    <t>O.Šegždienė</t>
  </si>
  <si>
    <t>Kubiliūtė</t>
  </si>
  <si>
    <t>1989 12 21</t>
  </si>
  <si>
    <t>10:32,15</t>
  </si>
  <si>
    <t>D.Jankauskaitė,N.Sabaliauskienė,R.Norkus</t>
  </si>
  <si>
    <t>Jasutytė</t>
  </si>
  <si>
    <t>1988 09 05</t>
  </si>
  <si>
    <t>10:35,51</t>
  </si>
  <si>
    <t>Žusinaitė</t>
  </si>
  <si>
    <t>1988 01 13</t>
  </si>
  <si>
    <t>11:02,15</t>
  </si>
  <si>
    <t>Siga</t>
  </si>
  <si>
    <t>Juozapavičiūtė</t>
  </si>
  <si>
    <t>1990 09 12</t>
  </si>
  <si>
    <t>11:03,20</t>
  </si>
  <si>
    <t>Draskinytė</t>
  </si>
  <si>
    <t>1988 08 04</t>
  </si>
  <si>
    <t>11:23,49</t>
  </si>
  <si>
    <t>A.Barancovas</t>
  </si>
  <si>
    <t>Galubauskaitė</t>
  </si>
  <si>
    <t>11:23,77</t>
  </si>
  <si>
    <t>Kalaimaitė</t>
  </si>
  <si>
    <t>1987 02 22</t>
  </si>
  <si>
    <t>11:48,14</t>
  </si>
  <si>
    <t xml:space="preserve">Inga </t>
  </si>
  <si>
    <t>Jablonskaja</t>
  </si>
  <si>
    <t>1988-03-11</t>
  </si>
  <si>
    <t>12:21,18</t>
  </si>
  <si>
    <t>Žukauskaitė</t>
  </si>
  <si>
    <t>13:06,62</t>
  </si>
  <si>
    <t>V.Komisaraitis</t>
  </si>
  <si>
    <t xml:space="preserve">Tomas </t>
  </si>
  <si>
    <t>Kuzinas</t>
  </si>
  <si>
    <t>1988-09-11</t>
  </si>
  <si>
    <t>9:12,16</t>
  </si>
  <si>
    <t>Pazdrazdis</t>
  </si>
  <si>
    <t>1989 06 16</t>
  </si>
  <si>
    <t>9:23,08</t>
  </si>
  <si>
    <t>Nikolaj</t>
  </si>
  <si>
    <t>Platov</t>
  </si>
  <si>
    <t>Švenčionys</t>
  </si>
  <si>
    <t>9:25,32</t>
  </si>
  <si>
    <t>G.Michniova</t>
  </si>
  <si>
    <t>1988 08 23</t>
  </si>
  <si>
    <t>9:40,49</t>
  </si>
  <si>
    <t>9:51,61</t>
  </si>
  <si>
    <t>Povilas</t>
  </si>
  <si>
    <t>Butrimas</t>
  </si>
  <si>
    <t>1988 04 16</t>
  </si>
  <si>
    <t>9:52,81</t>
  </si>
  <si>
    <t>R.Norkus</t>
  </si>
  <si>
    <t xml:space="preserve">Pavel </t>
  </si>
  <si>
    <t>Runec</t>
  </si>
  <si>
    <t>1989-02-15</t>
  </si>
  <si>
    <t>9:58,15</t>
  </si>
  <si>
    <t>R.Kiršys, J.Garalevičius</t>
  </si>
  <si>
    <t>Lubys</t>
  </si>
  <si>
    <t>1988 03 12</t>
  </si>
  <si>
    <t>10:14,82</t>
  </si>
  <si>
    <t>Aleksandras</t>
  </si>
  <si>
    <t>Kabanec</t>
  </si>
  <si>
    <t>10:24,36</t>
  </si>
  <si>
    <t>Daukantas</t>
  </si>
  <si>
    <t>1988 12 30</t>
  </si>
  <si>
    <t>DQ</t>
  </si>
  <si>
    <t xml:space="preserve">Karolis </t>
  </si>
  <si>
    <t>Remeika</t>
  </si>
  <si>
    <t>1988-05-23</t>
  </si>
  <si>
    <t>Česnikas</t>
  </si>
  <si>
    <t>1988 07 28</t>
  </si>
  <si>
    <t>Mieliauskas</t>
  </si>
  <si>
    <t>1989 04 17</t>
  </si>
  <si>
    <t>Viktoras</t>
  </si>
  <si>
    <t>Gusarovas</t>
  </si>
  <si>
    <t>1989 04 20</t>
  </si>
  <si>
    <t>Paulius</t>
  </si>
  <si>
    <t>Černiauskis</t>
  </si>
  <si>
    <t>1989 02 02</t>
  </si>
  <si>
    <t>Isajevas</t>
  </si>
  <si>
    <t>Plėvė</t>
  </si>
  <si>
    <t>1988 06 25</t>
  </si>
  <si>
    <t>Dominykas</t>
  </si>
  <si>
    <t>Šinkūnas</t>
  </si>
  <si>
    <t>1989 02 27</t>
  </si>
  <si>
    <t>Emilijus</t>
  </si>
  <si>
    <t>1988 06 05</t>
  </si>
  <si>
    <t>S.Obelienienė</t>
  </si>
  <si>
    <t>Petraitis</t>
  </si>
  <si>
    <t>1990 04 22</t>
  </si>
  <si>
    <t>1989 06 25</t>
  </si>
  <si>
    <t>M.Pocius</t>
  </si>
  <si>
    <t>Žukauskas</t>
  </si>
  <si>
    <t>1988-01-15</t>
  </si>
  <si>
    <t>Jankevičius</t>
  </si>
  <si>
    <t>1988 03 28</t>
  </si>
  <si>
    <t>Felneris</t>
  </si>
  <si>
    <t>1989 06 26</t>
  </si>
  <si>
    <t>Savickas</t>
  </si>
  <si>
    <t>1988 11 08</t>
  </si>
  <si>
    <t>Rokas</t>
  </si>
  <si>
    <t>Mažeika</t>
  </si>
  <si>
    <t>1989 07 19</t>
  </si>
  <si>
    <t>V.Šmitas, A.Naruševičius</t>
  </si>
  <si>
    <t>Burčikas</t>
  </si>
  <si>
    <t>1989 02 20</t>
  </si>
  <si>
    <t>Motiejūnas</t>
  </si>
  <si>
    <t>Lesnickas</t>
  </si>
  <si>
    <t>1989 02 19</t>
  </si>
  <si>
    <t>Marcalis</t>
  </si>
  <si>
    <t>1988 03 14</t>
  </si>
  <si>
    <t>V.Šmidtas</t>
  </si>
  <si>
    <t>Batavičius</t>
  </si>
  <si>
    <t>1989 08 19</t>
  </si>
  <si>
    <t>D.Pranckuvienė</t>
  </si>
  <si>
    <t xml:space="preserve">Eugenijus </t>
  </si>
  <si>
    <t>Navickas</t>
  </si>
  <si>
    <t>1989 05 25</t>
  </si>
  <si>
    <t>Strokas</t>
  </si>
  <si>
    <t>1988</t>
  </si>
  <si>
    <t>Graževičius</t>
  </si>
  <si>
    <t>1988 05 26</t>
  </si>
  <si>
    <t xml:space="preserve">Valdas </t>
  </si>
  <si>
    <t>Valintėlis</t>
  </si>
  <si>
    <t>1989-05-31</t>
  </si>
  <si>
    <t xml:space="preserve">Justas </t>
  </si>
  <si>
    <t>Šventickas</t>
  </si>
  <si>
    <t>1989-05-18</t>
  </si>
  <si>
    <t>Tiurinas</t>
  </si>
  <si>
    <t>1989 11 08</t>
  </si>
  <si>
    <t>Vladimir</t>
  </si>
  <si>
    <t>Noskov</t>
  </si>
  <si>
    <t>1989 05 24</t>
  </si>
  <si>
    <t>Daukša</t>
  </si>
  <si>
    <t>1990 09 15</t>
  </si>
  <si>
    <t xml:space="preserve">Edgaras </t>
  </si>
  <si>
    <t>Kulikauskas</t>
  </si>
  <si>
    <t>1988 10 06</t>
  </si>
  <si>
    <t>Raibužis</t>
  </si>
  <si>
    <t>1987 04 05</t>
  </si>
  <si>
    <t>Bieliauskas</t>
  </si>
  <si>
    <t>1989 11 01</t>
  </si>
  <si>
    <t>Jašinskas</t>
  </si>
  <si>
    <t>1988 04 02</t>
  </si>
  <si>
    <t>Majus</t>
  </si>
  <si>
    <t>Šakalinis</t>
  </si>
  <si>
    <t>Mockus</t>
  </si>
  <si>
    <t>1990 03 05</t>
  </si>
  <si>
    <t xml:space="preserve">Dariuš </t>
  </si>
  <si>
    <t>Komaiško</t>
  </si>
  <si>
    <t>1988-11-10</t>
  </si>
  <si>
    <t>Tautkus</t>
  </si>
  <si>
    <t>1988 01 04</t>
  </si>
  <si>
    <t>Šarūnas</t>
  </si>
  <si>
    <t>Grinas</t>
  </si>
  <si>
    <t>Milašius</t>
  </si>
  <si>
    <t>Švajev</t>
  </si>
  <si>
    <t>1989 03 25</t>
  </si>
  <si>
    <t>Denis</t>
  </si>
  <si>
    <t>Vasiljev</t>
  </si>
  <si>
    <t>1988 12 31</t>
  </si>
  <si>
    <t>Šimkus</t>
  </si>
  <si>
    <t>1988-03-01</t>
  </si>
  <si>
    <t>4x200 m</t>
  </si>
  <si>
    <t>Etapas</t>
  </si>
  <si>
    <t>1:36,6</t>
  </si>
  <si>
    <t>N.Sabaliauskienė, D.Jankauskaitė</t>
  </si>
  <si>
    <t>Karolis</t>
  </si>
  <si>
    <t>1988 05 23</t>
  </si>
  <si>
    <t>1:37,4</t>
  </si>
  <si>
    <t>R.Jakubauskas</t>
  </si>
  <si>
    <t>1988 09 28</t>
  </si>
  <si>
    <t>1988 05 25</t>
  </si>
  <si>
    <t>Vilnius</t>
  </si>
  <si>
    <t>1988 05 19</t>
  </si>
  <si>
    <t>1:37,6</t>
  </si>
  <si>
    <t>Valdas</t>
  </si>
  <si>
    <t>1989 05 31</t>
  </si>
  <si>
    <t>1988 11 10</t>
  </si>
  <si>
    <t>Z.Tindžiulienė, P.Žukienė, L.Juchnevičienė</t>
  </si>
  <si>
    <t>1:38,2</t>
  </si>
  <si>
    <t>V.Žiedenė, J.Spudis</t>
  </si>
  <si>
    <t>Danielius</t>
  </si>
  <si>
    <t>Budrys</t>
  </si>
  <si>
    <t>1988 12 21</t>
  </si>
  <si>
    <t>L.D.Maceikos</t>
  </si>
  <si>
    <t>1:39,2</t>
  </si>
  <si>
    <t>Čepinskas</t>
  </si>
  <si>
    <t>1989 02 14</t>
  </si>
  <si>
    <t>Audrius</t>
  </si>
  <si>
    <t>Kauno r</t>
  </si>
  <si>
    <t>1:41,4</t>
  </si>
  <si>
    <t>1:42,9</t>
  </si>
  <si>
    <t>V.Šmitas</t>
  </si>
  <si>
    <t>1989 09 05</t>
  </si>
  <si>
    <t>Pranckus</t>
  </si>
  <si>
    <t>1988 11 05</t>
  </si>
  <si>
    <t>1:43,3</t>
  </si>
  <si>
    <t>Vytas</t>
  </si>
  <si>
    <t>Kasparavičius</t>
  </si>
  <si>
    <t>V.Žekienė</t>
  </si>
  <si>
    <t>Finišo vyr. sekretorius</t>
  </si>
  <si>
    <t>J. Beržinskienė</t>
  </si>
  <si>
    <t>Vilnius - 1</t>
  </si>
  <si>
    <t>Mingailė</t>
  </si>
  <si>
    <t>Bartkevičiūtė</t>
  </si>
  <si>
    <t>1988 10 26</t>
  </si>
  <si>
    <t>1:49,1</t>
  </si>
  <si>
    <t>L.Juchnevičienė</t>
  </si>
  <si>
    <t>Aistė</t>
  </si>
  <si>
    <t>E.Žiupkinė</t>
  </si>
  <si>
    <t>Lina</t>
  </si>
  <si>
    <t>Navickaitė</t>
  </si>
  <si>
    <t>P.Žukienė, L.Juchnevičienė, Z.Tindžiulienė</t>
  </si>
  <si>
    <t>Natalija</t>
  </si>
  <si>
    <t>Ema</t>
  </si>
  <si>
    <t>Šilauskaitė</t>
  </si>
  <si>
    <t>1988 05 27</t>
  </si>
  <si>
    <t>Lianzbergautė</t>
  </si>
  <si>
    <t>1:49,4</t>
  </si>
  <si>
    <t>Balčiūnaitė</t>
  </si>
  <si>
    <t>1988 10 31</t>
  </si>
  <si>
    <t>Živilė</t>
  </si>
  <si>
    <t>Žironaitė</t>
  </si>
  <si>
    <t>1989 08 23</t>
  </si>
  <si>
    <t>Toma</t>
  </si>
  <si>
    <t>Žilytė</t>
  </si>
  <si>
    <t>1988-07-11</t>
  </si>
  <si>
    <t>1:50,4</t>
  </si>
  <si>
    <t>Pučėtaitė</t>
  </si>
  <si>
    <t>1988-12-28</t>
  </si>
  <si>
    <t>K.Šaulys</t>
  </si>
  <si>
    <t>Erika</t>
  </si>
  <si>
    <t>Puklytė</t>
  </si>
  <si>
    <t>1988-04-22</t>
  </si>
  <si>
    <t>1:53,8</t>
  </si>
  <si>
    <t>Vitkūnaitė</t>
  </si>
  <si>
    <t>1988 03 22</t>
  </si>
  <si>
    <t>Irma</t>
  </si>
  <si>
    <t>Bartuševičiūtė</t>
  </si>
  <si>
    <t>1989 01 24</t>
  </si>
  <si>
    <t xml:space="preserve">1000m </t>
  </si>
  <si>
    <t>Girtaitė</t>
  </si>
  <si>
    <t>1988 08 12</t>
  </si>
  <si>
    <t>Kaunas I - Klaip. raj</t>
  </si>
  <si>
    <t>3:06,1</t>
  </si>
  <si>
    <t>V.V.Mikalauskai,R.Simoneit</t>
  </si>
  <si>
    <t>3:06,7</t>
  </si>
  <si>
    <t>3:06,9</t>
  </si>
  <si>
    <t>3:08,1</t>
  </si>
  <si>
    <t>Vilčinskaitė</t>
  </si>
  <si>
    <t>1989 03 17</t>
  </si>
  <si>
    <t>3:08,7</t>
  </si>
  <si>
    <t>Vera</t>
  </si>
  <si>
    <t>Djakova</t>
  </si>
  <si>
    <t>1990 03 02</t>
  </si>
  <si>
    <t>3:09,7</t>
  </si>
  <si>
    <t>Oksana</t>
  </si>
  <si>
    <t>Čiševič</t>
  </si>
  <si>
    <t>1990 08 01</t>
  </si>
  <si>
    <t>3:10,2</t>
  </si>
  <si>
    <t>3:12,7</t>
  </si>
  <si>
    <t>3:14,3</t>
  </si>
  <si>
    <t>Milda</t>
  </si>
  <si>
    <t xml:space="preserve">Viktorija </t>
  </si>
  <si>
    <t>Galatiltytė</t>
  </si>
  <si>
    <t>3:14,61</t>
  </si>
  <si>
    <t>Poznanskaitė</t>
  </si>
  <si>
    <t>1988 05 07</t>
  </si>
  <si>
    <t>3:15,1</t>
  </si>
  <si>
    <t>V.V.Mikalauskai,A.Kavaliauskas</t>
  </si>
  <si>
    <t>3:16,01</t>
  </si>
  <si>
    <t>3:16,62</t>
  </si>
  <si>
    <t>Gintautė</t>
  </si>
  <si>
    <t>Narmontaitė</t>
  </si>
  <si>
    <t>1988 10 02</t>
  </si>
  <si>
    <t>3:17,13</t>
  </si>
  <si>
    <t>Violeta</t>
  </si>
  <si>
    <t>Vilkickaitė</t>
  </si>
  <si>
    <t>1989 01 07</t>
  </si>
  <si>
    <t>3:23,49</t>
  </si>
  <si>
    <t>J.Kirilovienė</t>
  </si>
  <si>
    <t>3:25,68</t>
  </si>
  <si>
    <t>Odeta</t>
  </si>
  <si>
    <t>1989 03 13</t>
  </si>
  <si>
    <t>3:29,00</t>
  </si>
  <si>
    <t>3:56,18</t>
  </si>
  <si>
    <t>Aira</t>
  </si>
  <si>
    <t>Jakštonytė</t>
  </si>
  <si>
    <t>1987 04 28</t>
  </si>
  <si>
    <t>3:17,30</t>
  </si>
  <si>
    <t>2:37,87</t>
  </si>
  <si>
    <t>2:38,11</t>
  </si>
  <si>
    <t>Kaunas I- Kalvarija</t>
  </si>
  <si>
    <t>2:38,59</t>
  </si>
  <si>
    <t>2:42,50</t>
  </si>
  <si>
    <t>2:42,94</t>
  </si>
  <si>
    <t>2:45,33</t>
  </si>
  <si>
    <t>Vaitiekūnas</t>
  </si>
  <si>
    <t>1989 02 10</t>
  </si>
  <si>
    <t>Raseiniai</t>
  </si>
  <si>
    <t>2:45,62</t>
  </si>
  <si>
    <t>V.Kolesinskas</t>
  </si>
  <si>
    <t>2:56,30</t>
  </si>
  <si>
    <t>2:46,32</t>
  </si>
  <si>
    <t>2:46,42</t>
  </si>
  <si>
    <t>2:47,21</t>
  </si>
  <si>
    <t>2:48,10</t>
  </si>
  <si>
    <t>2:50,66</t>
  </si>
  <si>
    <t>Jegor</t>
  </si>
  <si>
    <t>Menkov</t>
  </si>
  <si>
    <t>1988 12 15</t>
  </si>
  <si>
    <t>2:51,42</t>
  </si>
  <si>
    <t>2:51,52</t>
  </si>
  <si>
    <t>Almantas</t>
  </si>
  <si>
    <t>Mendelis</t>
  </si>
  <si>
    <t>1988 04 15</t>
  </si>
  <si>
    <t>Kelmė</t>
  </si>
  <si>
    <t>2:51,82</t>
  </si>
  <si>
    <t>M.Norbutas</t>
  </si>
  <si>
    <t>2:52,79</t>
  </si>
  <si>
    <t>2:53,80</t>
  </si>
  <si>
    <t>2:54,53</t>
  </si>
  <si>
    <t>2:55,54</t>
  </si>
  <si>
    <t>2:57,58</t>
  </si>
  <si>
    <t>Kovarskas</t>
  </si>
  <si>
    <t>1988-09-05</t>
  </si>
  <si>
    <t>2:59,07</t>
  </si>
  <si>
    <t>2:29,39</t>
  </si>
  <si>
    <t>2:59,40</t>
  </si>
  <si>
    <t>Antanaitis</t>
  </si>
  <si>
    <t>1988 03 05</t>
  </si>
  <si>
    <t>3:01,32</t>
  </si>
  <si>
    <t>3:02,45</t>
  </si>
  <si>
    <t>3:32,85</t>
  </si>
  <si>
    <t>Medvied</t>
  </si>
  <si>
    <t>1988 10 17</t>
  </si>
  <si>
    <t>3:03,92</t>
  </si>
  <si>
    <t>Edikas</t>
  </si>
  <si>
    <t>Pečetauskas</t>
  </si>
  <si>
    <t>1989 11 07</t>
  </si>
  <si>
    <t>3:13,85</t>
  </si>
  <si>
    <t>2:44,21</t>
  </si>
  <si>
    <t>2:45,61</t>
  </si>
  <si>
    <t>2:49,99</t>
  </si>
  <si>
    <t>2:22,26</t>
  </si>
  <si>
    <t>3:04,21</t>
  </si>
  <si>
    <t>Juškevičius</t>
  </si>
  <si>
    <t>1989 10 23</t>
  </si>
  <si>
    <t xml:space="preserve">60m bb </t>
  </si>
  <si>
    <t>Fin</t>
  </si>
  <si>
    <t xml:space="preserve">Mingailė </t>
  </si>
  <si>
    <t>1988-10-26</t>
  </si>
  <si>
    <t>Laura</t>
  </si>
  <si>
    <t>Ušanovaitė</t>
  </si>
  <si>
    <t>1988 05 18</t>
  </si>
  <si>
    <t>1989 11 2</t>
  </si>
  <si>
    <t>Reda</t>
  </si>
  <si>
    <t>Kavaliauskaitė</t>
  </si>
  <si>
    <t>1989 05 21</t>
  </si>
  <si>
    <t>L.Kaveckienė</t>
  </si>
  <si>
    <t>1989 02 22</t>
  </si>
  <si>
    <t>Gvidas</t>
  </si>
  <si>
    <t>Vasiliauskas</t>
  </si>
  <si>
    <t>1988 11 21</t>
  </si>
  <si>
    <t>V.Povilaitienė</t>
  </si>
  <si>
    <t>DNF</t>
  </si>
  <si>
    <t>Vaitkus</t>
  </si>
  <si>
    <t>Riepšas</t>
  </si>
  <si>
    <t>1988 11 17</t>
  </si>
  <si>
    <t>Urnikis</t>
  </si>
  <si>
    <t xml:space="preserve">1500m kl b </t>
  </si>
  <si>
    <t>Uševaitė</t>
  </si>
  <si>
    <t>1989 09 30</t>
  </si>
  <si>
    <t>5:23,84</t>
  </si>
  <si>
    <t>Lileikytė</t>
  </si>
  <si>
    <t>1988 02 02</t>
  </si>
  <si>
    <t>5:25,64</t>
  </si>
  <si>
    <t>Navickytė</t>
  </si>
  <si>
    <t>1990 01 10</t>
  </si>
  <si>
    <t>5:31,85</t>
  </si>
  <si>
    <t>Ieva</t>
  </si>
  <si>
    <t>Starkevičiūtė</t>
  </si>
  <si>
    <t>1989 04 22</t>
  </si>
  <si>
    <t>5:38,88</t>
  </si>
  <si>
    <t>5:45,33</t>
  </si>
  <si>
    <t>Karolina</t>
  </si>
  <si>
    <t>Butkutė</t>
  </si>
  <si>
    <t>1989 03 05</t>
  </si>
  <si>
    <t>5:50,95</t>
  </si>
  <si>
    <t>5:53,76</t>
  </si>
  <si>
    <t>6:02,72</t>
  </si>
  <si>
    <t>A.Šimkus, R.Kaselis</t>
  </si>
  <si>
    <t>Julia</t>
  </si>
  <si>
    <t>Štabokaitė</t>
  </si>
  <si>
    <t>Miceikaitė</t>
  </si>
  <si>
    <t>1988 12 24</t>
  </si>
  <si>
    <t xml:space="preserve">2000m kl b </t>
  </si>
  <si>
    <t>6:12,40</t>
  </si>
  <si>
    <t>Grybas</t>
  </si>
  <si>
    <t>1988 10 16</t>
  </si>
  <si>
    <t>Šiauliai-Pasval.</t>
  </si>
  <si>
    <t>6:12,95</t>
  </si>
  <si>
    <t>P.D.Šaučikovai,K.Mačėnas</t>
  </si>
  <si>
    <t>6:24,24</t>
  </si>
  <si>
    <t>Braziulis</t>
  </si>
  <si>
    <t>1989 03 23</t>
  </si>
  <si>
    <t>6:28,71</t>
  </si>
  <si>
    <t>6:33,14</t>
  </si>
  <si>
    <t>6:41,12</t>
  </si>
  <si>
    <t>Matas</t>
  </si>
  <si>
    <t>Skamarakas</t>
  </si>
  <si>
    <t>1988 09 21</t>
  </si>
  <si>
    <t>6:41,41</t>
  </si>
  <si>
    <t>Z.Rajunčius</t>
  </si>
  <si>
    <t>6:52,16</t>
  </si>
  <si>
    <t>1988 01 28</t>
  </si>
  <si>
    <t>6:55,49</t>
  </si>
  <si>
    <t>6:57,84</t>
  </si>
  <si>
    <t>7:03,02</t>
  </si>
  <si>
    <t>7:07,52</t>
  </si>
  <si>
    <t>7:09,50</t>
  </si>
  <si>
    <t>Ivaškevičius</t>
  </si>
  <si>
    <t>1988 11 13</t>
  </si>
  <si>
    <t>7:17,02</t>
  </si>
  <si>
    <t>Klenauskas</t>
  </si>
  <si>
    <t>1989 06 17</t>
  </si>
  <si>
    <t xml:space="preserve">300m </t>
  </si>
  <si>
    <t xml:space="preserve">Indrė </t>
  </si>
  <si>
    <t>Sarapinaitė</t>
  </si>
  <si>
    <t>1988-07-05</t>
  </si>
  <si>
    <t xml:space="preserve">Anastasija </t>
  </si>
  <si>
    <t>Pydyk</t>
  </si>
  <si>
    <t>Rūta</t>
  </si>
  <si>
    <t>Radzevičiūtė</t>
  </si>
  <si>
    <t>1990 10 07</t>
  </si>
  <si>
    <t>Marina</t>
  </si>
  <si>
    <t>Čepenko</t>
  </si>
  <si>
    <t>1990 05 16</t>
  </si>
  <si>
    <t>Jūratė</t>
  </si>
  <si>
    <t>Rukštėlaitė</t>
  </si>
  <si>
    <t>Edita</t>
  </si>
  <si>
    <t>Gedrimaitė</t>
  </si>
  <si>
    <t>1989 07 06</t>
  </si>
  <si>
    <t>Karosas</t>
  </si>
  <si>
    <t>1988 06 27</t>
  </si>
  <si>
    <t>Mickus</t>
  </si>
  <si>
    <t>1989 04 14</t>
  </si>
  <si>
    <t>1990 04  22</t>
  </si>
  <si>
    <t xml:space="preserve">Dalius </t>
  </si>
  <si>
    <t>Pavliukovičius</t>
  </si>
  <si>
    <t>1988-12-04</t>
  </si>
  <si>
    <t>Galičinas</t>
  </si>
  <si>
    <t>LIETUVOS LENGVOSIOS ATLETIKOS</t>
  </si>
  <si>
    <t>ŽIEMOS JAUNIŲ PIRMENYBĖS</t>
  </si>
  <si>
    <t>5-kovė</t>
  </si>
  <si>
    <t>Rutulys-3 kg.</t>
  </si>
  <si>
    <t>60 m b.b.-0,76-8,50</t>
  </si>
  <si>
    <t>Vardas</t>
  </si>
  <si>
    <t>G.data</t>
  </si>
  <si>
    <t>Nr.</t>
  </si>
  <si>
    <t>60 m b.b.</t>
  </si>
  <si>
    <t>Aukštis</t>
  </si>
  <si>
    <t>Rutulys</t>
  </si>
  <si>
    <t>Tolis</t>
  </si>
  <si>
    <t>800 m</t>
  </si>
  <si>
    <t>Viso t.</t>
  </si>
  <si>
    <t>88 09 01</t>
  </si>
  <si>
    <t>Margarita</t>
  </si>
  <si>
    <t>Balčiauskaitė</t>
  </si>
  <si>
    <t>89 03 10</t>
  </si>
  <si>
    <t>Vilnius I</t>
  </si>
  <si>
    <t>A.Izerginas</t>
  </si>
  <si>
    <t>88 05 05</t>
  </si>
  <si>
    <t>D.Barkauskas</t>
  </si>
  <si>
    <t>D.Jankauskaitė</t>
  </si>
  <si>
    <t>2005 02 4-5</t>
  </si>
  <si>
    <t>Jauniai</t>
  </si>
  <si>
    <t>7-kovė</t>
  </si>
  <si>
    <t>Rutulys-5 kg.</t>
  </si>
  <si>
    <t>60 m b.b.-0,91-8,80</t>
  </si>
  <si>
    <t>60 m</t>
  </si>
  <si>
    <t>Kartis</t>
  </si>
  <si>
    <t>1000 m</t>
  </si>
  <si>
    <t>Lunskis</t>
  </si>
  <si>
    <t>88 08 22</t>
  </si>
  <si>
    <t>6,14</t>
  </si>
  <si>
    <t>Vaitulevičius</t>
  </si>
  <si>
    <t>88 07 19</t>
  </si>
  <si>
    <t>6,07</t>
  </si>
  <si>
    <t>Simonas</t>
  </si>
  <si>
    <t>Jočys</t>
  </si>
  <si>
    <t>89 10 14</t>
  </si>
  <si>
    <t>5,63</t>
  </si>
  <si>
    <t xml:space="preserve">Kęstutis </t>
  </si>
  <si>
    <t>Kvedaras</t>
  </si>
  <si>
    <t>89 02 12</t>
  </si>
  <si>
    <t>5,73</t>
  </si>
  <si>
    <t>Romas</t>
  </si>
  <si>
    <t>Radavičius</t>
  </si>
  <si>
    <t>88 11 23</t>
  </si>
  <si>
    <t>5,82</t>
  </si>
  <si>
    <t>Nikolai</t>
  </si>
  <si>
    <t>Gavrilov</t>
  </si>
  <si>
    <t>88 06 29</t>
  </si>
  <si>
    <t>Vilnius II</t>
  </si>
  <si>
    <t>5,60</t>
  </si>
  <si>
    <t>A.Izergin</t>
  </si>
  <si>
    <t>Irmantas</t>
  </si>
  <si>
    <t>Povilaitis</t>
  </si>
  <si>
    <t>88 02 04</t>
  </si>
  <si>
    <t>5,37</t>
  </si>
  <si>
    <t>Eligijus</t>
  </si>
  <si>
    <t>Krūminas</t>
  </si>
  <si>
    <t>89 04 25</t>
  </si>
  <si>
    <t>5,44</t>
  </si>
  <si>
    <t>88 04 04</t>
  </si>
  <si>
    <t>5,13</t>
  </si>
  <si>
    <t>88 12  01</t>
  </si>
  <si>
    <t>5,42</t>
  </si>
  <si>
    <t>Simas</t>
  </si>
  <si>
    <t>Šnipaitis</t>
  </si>
  <si>
    <t>89 02 20</t>
  </si>
  <si>
    <t>4,50</t>
  </si>
  <si>
    <t>Gvildys</t>
  </si>
  <si>
    <t>88 05 13</t>
  </si>
  <si>
    <t>5,31</t>
  </si>
  <si>
    <t>Šakys</t>
  </si>
  <si>
    <t>88 03 10</t>
  </si>
  <si>
    <t>5,15</t>
  </si>
  <si>
    <t>Vilnius -II -Raseiniai</t>
  </si>
  <si>
    <t>Panevėžio raj. - Pan.</t>
  </si>
  <si>
    <t>Klaipėda, 2005 02 4-5</t>
  </si>
  <si>
    <t>KOMANDINIAI REZULTATAI</t>
  </si>
  <si>
    <t xml:space="preserve">MIESTAI </t>
  </si>
  <si>
    <t>Kaunas - 1</t>
  </si>
  <si>
    <t>Vilnius - 2</t>
  </si>
  <si>
    <t>Kaunas - 2</t>
  </si>
  <si>
    <t>RAJONAI</t>
  </si>
  <si>
    <t>Klaipėdos raj.</t>
  </si>
  <si>
    <t>R. Zabulionis</t>
  </si>
  <si>
    <t>Varžybų vyr. teisėjas</t>
  </si>
  <si>
    <t>Panevėžio raj.</t>
  </si>
  <si>
    <t>R. Beržinskas</t>
  </si>
  <si>
    <t>Varžybų vyr. sekretorius</t>
  </si>
  <si>
    <t>Joniškis</t>
  </si>
  <si>
    <t>LIETUVOS JAUNIŲ LENGVOSIOS ATLETIKOS  UŽDARŲ PATALPŲ PIRMENYBĖS</t>
  </si>
  <si>
    <t>1:37,68</t>
  </si>
  <si>
    <t>Piliušina</t>
  </si>
  <si>
    <t>1990 10 22</t>
  </si>
  <si>
    <t>1:39,94</t>
  </si>
  <si>
    <t>M.Krakys</t>
  </si>
  <si>
    <t>1:40,26</t>
  </si>
  <si>
    <t>1:41,76</t>
  </si>
  <si>
    <t>1:41,96</t>
  </si>
  <si>
    <t>1:42,10</t>
  </si>
  <si>
    <t>1:44,04</t>
  </si>
  <si>
    <t>1:44,35</t>
  </si>
  <si>
    <t>1:44,56</t>
  </si>
  <si>
    <t>1:45,11</t>
  </si>
  <si>
    <t>1:45,81</t>
  </si>
  <si>
    <t>1:46,25</t>
  </si>
  <si>
    <t>1:46,55</t>
  </si>
  <si>
    <t>Gudaitė</t>
  </si>
  <si>
    <t>1989 07 09</t>
  </si>
  <si>
    <t>1:47,20</t>
  </si>
  <si>
    <t>1:48,03</t>
  </si>
  <si>
    <t>1:48,54</t>
  </si>
  <si>
    <t>1:51,51</t>
  </si>
  <si>
    <t>1:54,40</t>
  </si>
  <si>
    <t>1:57,86</t>
  </si>
  <si>
    <t>1:58,83</t>
  </si>
  <si>
    <t>aukštis</t>
  </si>
  <si>
    <t>m</t>
  </si>
  <si>
    <t>b</t>
  </si>
  <si>
    <t>tolis</t>
  </si>
  <si>
    <t>triš</t>
  </si>
  <si>
    <t>kartis</t>
  </si>
  <si>
    <t>rut</t>
  </si>
  <si>
    <t>3km sp ėj</t>
  </si>
  <si>
    <t>5 km sp ėj</t>
  </si>
  <si>
    <t>4x100</t>
  </si>
  <si>
    <t>60 bb</t>
  </si>
  <si>
    <t>kl b</t>
  </si>
  <si>
    <t>lytis</t>
  </si>
  <si>
    <t>rungtis</t>
  </si>
  <si>
    <t>7kovė</t>
  </si>
  <si>
    <t>5kovė</t>
  </si>
  <si>
    <t xml:space="preserve">Vilnius I </t>
  </si>
  <si>
    <t>1989 03 10</t>
  </si>
  <si>
    <t>Klaipėdos  raj</t>
  </si>
  <si>
    <t xml:space="preserve">Panevėžio raj. </t>
  </si>
  <si>
    <t xml:space="preserve">Kaunas I </t>
  </si>
  <si>
    <t xml:space="preserve">Panevėžys </t>
  </si>
  <si>
    <t xml:space="preserve">Vilnius -II </t>
  </si>
  <si>
    <t>Rokiškis</t>
  </si>
  <si>
    <t>Vilniaus raj.</t>
  </si>
  <si>
    <t>Molėtai</t>
  </si>
  <si>
    <t>Radviliškis</t>
  </si>
  <si>
    <t>Širvintų raj.</t>
  </si>
  <si>
    <t>Šilalė</t>
  </si>
  <si>
    <t>Akmenė</t>
  </si>
  <si>
    <t>Pagėgiai</t>
  </si>
  <si>
    <t>Trakai</t>
  </si>
  <si>
    <t>Vilkaviškis</t>
  </si>
  <si>
    <t>Kaišiadorys</t>
  </si>
  <si>
    <t>Prienai</t>
  </si>
  <si>
    <t>(0,76-8,25)</t>
  </si>
  <si>
    <t>(0,84-8,50)</t>
  </si>
  <si>
    <t>Rutulio stūmimas (5kg)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</si>
</sst>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h:mm"/>
    <numFmt numFmtId="170" formatCode="0.000"/>
    <numFmt numFmtId="171" formatCode="m:ss.00"/>
    <numFmt numFmtId="172" formatCode="0.0000"/>
    <numFmt numFmtId="173" formatCode="yy/mm/dd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mmm/yyyy"/>
    <numFmt numFmtId="183" formatCode="0.00000"/>
    <numFmt numFmtId="184" formatCode="yyyy\-mm\-dd;@"/>
    <numFmt numFmtId="185" formatCode="mm:ss.00"/>
    <numFmt numFmtId="186" formatCode="[$-427]yyyy\ &quot;m.&quot;\ mmmm\ d\ &quot;d.&quot;"/>
    <numFmt numFmtId="187" formatCode="[$-F400]h:mm:ss\ AM/PM"/>
    <numFmt numFmtId="188" formatCode="0.00;[Red]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[$-409]h:mm:ss\ AM/PM"/>
    <numFmt numFmtId="198" formatCode="[$-409]dddd\,\ mmmm\ dd\,\ yyyy"/>
    <numFmt numFmtId="199" formatCode="#,##0.00;[Red]#,##0.00"/>
  </numFmts>
  <fonts count="38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b/>
      <sz val="10"/>
      <name val="Arial Baltic"/>
      <family val="2"/>
    </font>
    <font>
      <i/>
      <sz val="8"/>
      <name val="Arial Baltic"/>
      <family val="2"/>
    </font>
    <font>
      <sz val="8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8"/>
      <name val="Arial Baltic"/>
      <family val="2"/>
    </font>
    <font>
      <sz val="9"/>
      <name val="Arial Baltic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7"/>
      <name val="Arial Baltic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11"/>
      <name val="Arial Baltic"/>
      <family val="2"/>
    </font>
    <font>
      <i/>
      <sz val="11"/>
      <name val="Arial Baltic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0" fillId="0" borderId="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9" fillId="0" borderId="18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2" fontId="0" fillId="0" borderId="2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right"/>
    </xf>
    <xf numFmtId="0" fontId="0" fillId="0" borderId="3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 vertical="center" wrapText="1"/>
    </xf>
    <xf numFmtId="14" fontId="3" fillId="0" borderId="3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168" fontId="4" fillId="0" borderId="0" xfId="21" applyNumberFormat="1" applyFont="1">
      <alignment/>
      <protection/>
    </xf>
    <xf numFmtId="49" fontId="4" fillId="0" borderId="0" xfId="21" applyNumberFormat="1" applyFont="1" applyAlignment="1">
      <alignment horizontal="center"/>
      <protection/>
    </xf>
    <xf numFmtId="0" fontId="5" fillId="0" borderId="0" xfId="21" applyFont="1" applyAlignment="1">
      <alignment horizontal="right"/>
      <protection/>
    </xf>
    <xf numFmtId="0" fontId="0" fillId="0" borderId="0" xfId="2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0" borderId="0" xfId="21" applyFont="1">
      <alignment/>
      <protection/>
    </xf>
    <xf numFmtId="168" fontId="6" fillId="0" borderId="0" xfId="21" applyNumberFormat="1" applyFont="1">
      <alignment/>
      <protection/>
    </xf>
    <xf numFmtId="49" fontId="6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168" fontId="7" fillId="0" borderId="0" xfId="21" applyNumberFormat="1" applyFont="1">
      <alignment/>
      <protection/>
    </xf>
    <xf numFmtId="49" fontId="7" fillId="0" borderId="0" xfId="21" applyNumberFormat="1" applyFont="1" applyAlignment="1">
      <alignment horizontal="center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right" vertical="center" wrapText="1"/>
      <protection/>
    </xf>
    <xf numFmtId="0" fontId="9" fillId="0" borderId="11" xfId="21" applyFont="1" applyBorder="1" applyAlignment="1">
      <alignment vertical="center" wrapText="1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37" xfId="21" applyFont="1" applyBorder="1" applyAlignment="1">
      <alignment vertical="center"/>
      <protection/>
    </xf>
    <xf numFmtId="168" fontId="9" fillId="0" borderId="37" xfId="21" applyNumberFormat="1" applyFont="1" applyBorder="1" applyAlignment="1">
      <alignment horizontal="center" vertical="center" wrapText="1"/>
      <protection/>
    </xf>
    <xf numFmtId="0" fontId="9" fillId="0" borderId="37" xfId="21" applyFont="1" applyBorder="1" applyAlignment="1">
      <alignment horizontal="center" vertical="center" wrapText="1"/>
      <protection/>
    </xf>
    <xf numFmtId="0" fontId="0" fillId="0" borderId="37" xfId="21" applyFont="1" applyBorder="1" applyAlignment="1">
      <alignment horizontal="center"/>
      <protection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0" fillId="0" borderId="0" xfId="21" applyBorder="1">
      <alignment/>
      <protection/>
    </xf>
    <xf numFmtId="49" fontId="12" fillId="0" borderId="37" xfId="0" applyNumberFormat="1" applyFont="1" applyBorder="1" applyAlignment="1">
      <alignment horizontal="center"/>
    </xf>
    <xf numFmtId="0" fontId="0" fillId="0" borderId="0" xfId="21" applyFont="1" applyAlignment="1">
      <alignment horizontal="left"/>
      <protection/>
    </xf>
    <xf numFmtId="0" fontId="0" fillId="0" borderId="0" xfId="21" applyAlignment="1">
      <alignment/>
      <protection/>
    </xf>
    <xf numFmtId="49" fontId="0" fillId="0" borderId="0" xfId="21" applyNumberFormat="1" applyFont="1" applyAlignment="1">
      <alignment horizontal="left"/>
      <protection/>
    </xf>
    <xf numFmtId="0" fontId="0" fillId="0" borderId="0" xfId="21" applyAlignment="1">
      <alignment horizontal="right"/>
      <protection/>
    </xf>
    <xf numFmtId="49" fontId="0" fillId="0" borderId="0" xfId="21" applyNumberFormat="1" applyAlignment="1">
      <alignment horizontal="left"/>
      <protection/>
    </xf>
    <xf numFmtId="0" fontId="0" fillId="0" borderId="0" xfId="21" applyFont="1" applyAlignment="1">
      <alignment horizontal="right"/>
      <protection/>
    </xf>
    <xf numFmtId="49" fontId="0" fillId="0" borderId="0" xfId="21" applyNumberFormat="1" applyAlignment="1">
      <alignment horizont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3" fillId="0" borderId="37" xfId="21" applyNumberFormat="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/>
      <protection/>
    </xf>
    <xf numFmtId="49" fontId="0" fillId="0" borderId="0" xfId="21" applyNumberForma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Border="1">
      <alignment/>
      <protection/>
    </xf>
    <xf numFmtId="49" fontId="0" fillId="0" borderId="0" xfId="21" applyNumberFormat="1" applyFont="1" applyAlignment="1">
      <alignment horizontal="center"/>
      <protection/>
    </xf>
    <xf numFmtId="0" fontId="12" fillId="0" borderId="37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0" fontId="0" fillId="0" borderId="37" xfId="21" applyNumberFormat="1" applyFont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6" fillId="0" borderId="0" xfId="22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14" fillId="0" borderId="0" xfId="0" applyNumberFormat="1" applyFont="1" applyAlignment="1">
      <alignment horizontal="right"/>
    </xf>
    <xf numFmtId="0" fontId="7" fillId="0" borderId="0" xfId="22" applyFont="1" applyAlignment="1">
      <alignment horizontal="center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7" fillId="0" borderId="0" xfId="22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41" xfId="22" applyFont="1" applyBorder="1" applyAlignment="1">
      <alignment horizontal="center"/>
      <protection/>
    </xf>
    <xf numFmtId="49" fontId="0" fillId="0" borderId="42" xfId="0" applyNumberFormat="1" applyFont="1" applyBorder="1" applyAlignment="1">
      <alignment horizontal="left"/>
    </xf>
    <xf numFmtId="0" fontId="0" fillId="0" borderId="43" xfId="0" applyNumberFormat="1" applyFont="1" applyBorder="1" applyAlignment="1">
      <alignment horizontal="center"/>
    </xf>
    <xf numFmtId="0" fontId="7" fillId="0" borderId="44" xfId="0" applyFont="1" applyBorder="1" applyAlignment="1">
      <alignment horizontal="right"/>
    </xf>
    <xf numFmtId="0" fontId="7" fillId="0" borderId="45" xfId="0" applyFont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center"/>
    </xf>
    <xf numFmtId="0" fontId="6" fillId="0" borderId="45" xfId="0" applyFont="1" applyBorder="1" applyAlignment="1">
      <alignment/>
    </xf>
    <xf numFmtId="0" fontId="9" fillId="0" borderId="48" xfId="0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/>
    </xf>
    <xf numFmtId="0" fontId="0" fillId="0" borderId="48" xfId="22" applyFont="1" applyBorder="1" applyAlignment="1">
      <alignment horizontal="center"/>
      <protection/>
    </xf>
    <xf numFmtId="0" fontId="0" fillId="0" borderId="25" xfId="22" applyFont="1" applyBorder="1" applyAlignment="1">
      <alignment horizontal="center"/>
      <protection/>
    </xf>
    <xf numFmtId="49" fontId="0" fillId="0" borderId="50" xfId="0" applyNumberFormat="1" applyFont="1" applyBorder="1" applyAlignment="1">
      <alignment horizontal="left"/>
    </xf>
    <xf numFmtId="0" fontId="0" fillId="0" borderId="51" xfId="0" applyNumberFormat="1" applyFont="1" applyBorder="1" applyAlignment="1">
      <alignment horizontal="center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0" xfId="22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Border="1">
      <alignment/>
      <protection/>
    </xf>
    <xf numFmtId="0" fontId="0" fillId="0" borderId="0" xfId="22">
      <alignment/>
      <protection/>
    </xf>
    <xf numFmtId="0" fontId="15" fillId="0" borderId="0" xfId="0" applyFont="1" applyAlignment="1">
      <alignment/>
    </xf>
    <xf numFmtId="0" fontId="7" fillId="0" borderId="1" xfId="22" applyFont="1" applyBorder="1" applyAlignment="1">
      <alignment horizontal="center"/>
      <protection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right"/>
    </xf>
    <xf numFmtId="0" fontId="7" fillId="0" borderId="52" xfId="0" applyFont="1" applyBorder="1" applyAlignment="1">
      <alignment horizontal="left"/>
    </xf>
    <xf numFmtId="49" fontId="3" fillId="0" borderId="45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7" fillId="0" borderId="51" xfId="0" applyFont="1" applyBorder="1" applyAlignment="1">
      <alignment horizontal="right"/>
    </xf>
    <xf numFmtId="0" fontId="7" fillId="0" borderId="22" xfId="0" applyFont="1" applyBorder="1" applyAlignment="1">
      <alignment horizontal="left"/>
    </xf>
    <xf numFmtId="49" fontId="3" fillId="0" borderId="32" xfId="0" applyNumberFormat="1" applyFont="1" applyBorder="1" applyAlignment="1">
      <alignment/>
    </xf>
    <xf numFmtId="0" fontId="0" fillId="0" borderId="39" xfId="0" applyNumberFormat="1" applyFont="1" applyBorder="1" applyAlignment="1">
      <alignment horizontal="center"/>
    </xf>
    <xf numFmtId="0" fontId="9" fillId="0" borderId="37" xfId="21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7" fontId="19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/>
    </xf>
    <xf numFmtId="0" fontId="21" fillId="0" borderId="53" xfId="0" applyFont="1" applyBorder="1" applyAlignment="1">
      <alignment horizontal="center"/>
    </xf>
    <xf numFmtId="0" fontId="22" fillId="0" borderId="53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4" fillId="0" borderId="33" xfId="0" applyFont="1" applyBorder="1" applyAlignment="1">
      <alignment horizontal="right"/>
    </xf>
    <xf numFmtId="0" fontId="21" fillId="0" borderId="3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49" fontId="25" fillId="0" borderId="55" xfId="0" applyNumberFormat="1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2" fontId="26" fillId="0" borderId="55" xfId="0" applyNumberFormat="1" applyFont="1" applyBorder="1" applyAlignment="1">
      <alignment horizontal="center"/>
    </xf>
    <xf numFmtId="171" fontId="26" fillId="0" borderId="55" xfId="0" applyNumberFormat="1" applyFont="1" applyBorder="1" applyAlignment="1">
      <alignment horizontal="center"/>
    </xf>
    <xf numFmtId="0" fontId="21" fillId="0" borderId="55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8" fillId="0" borderId="33" xfId="0" applyFont="1" applyBorder="1" applyAlignment="1">
      <alignment horizontal="right"/>
    </xf>
    <xf numFmtId="49" fontId="25" fillId="0" borderId="12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8" fillId="0" borderId="58" xfId="0" applyFont="1" applyBorder="1" applyAlignment="1">
      <alignment horizontal="right"/>
    </xf>
    <xf numFmtId="0" fontId="29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5" fillId="0" borderId="53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25" fillId="0" borderId="0" xfId="0" applyFont="1" applyAlignment="1">
      <alignment horizontal="center"/>
    </xf>
    <xf numFmtId="49" fontId="17" fillId="0" borderId="0" xfId="0" applyNumberFormat="1" applyFont="1" applyAlignment="1">
      <alignment/>
    </xf>
    <xf numFmtId="171" fontId="19" fillId="0" borderId="0" xfId="0" applyNumberFormat="1" applyFont="1" applyFill="1" applyAlignment="1">
      <alignment horizontal="center"/>
    </xf>
    <xf numFmtId="0" fontId="24" fillId="0" borderId="3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2" fontId="26" fillId="0" borderId="53" xfId="0" applyNumberFormat="1" applyFont="1" applyBorder="1" applyAlignment="1">
      <alignment horizontal="center"/>
    </xf>
    <xf numFmtId="49" fontId="26" fillId="0" borderId="55" xfId="0" applyNumberFormat="1" applyFont="1" applyBorder="1" applyAlignment="1">
      <alignment horizontal="center"/>
    </xf>
    <xf numFmtId="2" fontId="26" fillId="0" borderId="57" xfId="0" applyNumberFormat="1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14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7" fillId="0" borderId="51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10" fillId="0" borderId="60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1" fontId="4" fillId="0" borderId="27" xfId="0" applyNumberFormat="1" applyFont="1" applyBorder="1" applyAlignment="1" applyProtection="1">
      <alignment horizontal="center"/>
      <protection/>
    </xf>
    <xf numFmtId="0" fontId="11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36" fillId="0" borderId="37" xfId="0" applyFont="1" applyBorder="1" applyAlignment="1">
      <alignment/>
    </xf>
    <xf numFmtId="0" fontId="36" fillId="0" borderId="3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5" fillId="0" borderId="37" xfId="0" applyFont="1" applyBorder="1" applyAlignment="1">
      <alignment horizontal="center"/>
    </xf>
    <xf numFmtId="0" fontId="35" fillId="0" borderId="37" xfId="0" applyFont="1" applyBorder="1" applyAlignment="1">
      <alignment/>
    </xf>
    <xf numFmtId="0" fontId="35" fillId="0" borderId="37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168" fontId="0" fillId="0" borderId="0" xfId="0" applyNumberFormat="1" applyAlignment="1">
      <alignment horizontal="center"/>
    </xf>
    <xf numFmtId="0" fontId="7" fillId="0" borderId="48" xfId="22" applyFont="1" applyBorder="1" applyAlignment="1">
      <alignment horizontal="center"/>
      <protection/>
    </xf>
    <xf numFmtId="0" fontId="7" fillId="0" borderId="63" xfId="22" applyFont="1" applyBorder="1" applyAlignment="1">
      <alignment horizontal="center"/>
      <protection/>
    </xf>
    <xf numFmtId="0" fontId="16" fillId="0" borderId="64" xfId="0" applyFont="1" applyBorder="1" applyAlignment="1">
      <alignment horizontal="left"/>
    </xf>
    <xf numFmtId="0" fontId="16" fillId="0" borderId="65" xfId="0" applyFont="1" applyBorder="1" applyAlignment="1">
      <alignment horizontal="center"/>
    </xf>
    <xf numFmtId="0" fontId="16" fillId="0" borderId="65" xfId="0" applyFont="1" applyBorder="1" applyAlignment="1">
      <alignment horizontal="right" vertical="top" wrapText="1"/>
    </xf>
    <xf numFmtId="0" fontId="16" fillId="0" borderId="65" xfId="0" applyFont="1" applyBorder="1" applyAlignment="1">
      <alignment horizontal="left" vertical="top" wrapText="1"/>
    </xf>
    <xf numFmtId="0" fontId="16" fillId="0" borderId="66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11" fillId="0" borderId="6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7" fillId="0" borderId="19" xfId="0" applyFont="1" applyBorder="1" applyAlignment="1">
      <alignment horizontal="right" vertical="center"/>
    </xf>
    <xf numFmtId="0" fontId="0" fillId="0" borderId="3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62" xfId="0" applyFont="1" applyBorder="1" applyAlignment="1">
      <alignment/>
    </xf>
    <xf numFmtId="49" fontId="10" fillId="0" borderId="6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wrapText="1"/>
    </xf>
    <xf numFmtId="0" fontId="6" fillId="0" borderId="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12" fillId="0" borderId="55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21" applyFont="1">
      <alignment/>
      <protection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33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37" xfId="21" applyFont="1" applyBorder="1">
      <alignment/>
      <protection/>
    </xf>
    <xf numFmtId="0" fontId="9" fillId="0" borderId="12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14" xfId="21" applyFont="1" applyBorder="1" applyAlignment="1">
      <alignment vertical="center"/>
      <protection/>
    </xf>
    <xf numFmtId="0" fontId="9" fillId="0" borderId="33" xfId="21" applyFont="1" applyBorder="1" applyAlignment="1">
      <alignment vertical="center"/>
      <protection/>
    </xf>
    <xf numFmtId="0" fontId="0" fillId="0" borderId="37" xfId="21" applyFont="1" applyBorder="1" applyAlignment="1">
      <alignment horizontal="left"/>
      <protection/>
    </xf>
    <xf numFmtId="0" fontId="9" fillId="0" borderId="55" xfId="21" applyFont="1" applyBorder="1" applyAlignment="1">
      <alignment horizontal="center" vertical="center"/>
      <protection/>
    </xf>
    <xf numFmtId="0" fontId="12" fillId="0" borderId="8" xfId="0" applyFont="1" applyBorder="1" applyAlignment="1">
      <alignment horizontal="center"/>
    </xf>
    <xf numFmtId="0" fontId="0" fillId="0" borderId="0" xfId="2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12" fillId="0" borderId="12" xfId="0" applyNumberFormat="1" applyFont="1" applyBorder="1" applyAlignment="1">
      <alignment horizontal="center"/>
    </xf>
    <xf numFmtId="0" fontId="9" fillId="0" borderId="10" xfId="21" applyFont="1" applyBorder="1" applyAlignment="1">
      <alignment vertical="center"/>
      <protection/>
    </xf>
    <xf numFmtId="0" fontId="9" fillId="0" borderId="58" xfId="21" applyFont="1" applyBorder="1" applyAlignment="1">
      <alignment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2" fillId="0" borderId="10" xfId="0" applyFont="1" applyBorder="1" applyAlignment="1">
      <alignment/>
    </xf>
    <xf numFmtId="0" fontId="12" fillId="0" borderId="58" xfId="0" applyFont="1" applyBorder="1" applyAlignment="1">
      <alignment horizontal="right"/>
    </xf>
    <xf numFmtId="0" fontId="0" fillId="0" borderId="12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32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21" fillId="0" borderId="5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6" fillId="0" borderId="37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d beg START" xfId="21"/>
    <cellStyle name="Normal_2a dien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1.57421875" style="335" customWidth="1"/>
    <col min="4" max="4" width="10.57421875" style="0" customWidth="1"/>
    <col min="5" max="5" width="7.140625" style="317" customWidth="1"/>
    <col min="6" max="6" width="16.57421875" style="0" customWidth="1"/>
    <col min="7" max="7" width="13.421875" style="317" customWidth="1"/>
    <col min="9" max="9" width="4.8515625" style="319" hidden="1" customWidth="1"/>
    <col min="10" max="10" width="16.140625" style="319" hidden="1" customWidth="1"/>
    <col min="11" max="11" width="9.140625" style="319" hidden="1" customWidth="1"/>
    <col min="12" max="12" width="6.00390625" style="0" hidden="1" customWidth="1"/>
    <col min="13" max="13" width="5.421875" style="319" hidden="1" customWidth="1"/>
    <col min="14" max="14" width="15.421875" style="319" hidden="1" customWidth="1"/>
    <col min="15" max="15" width="5.28125" style="319" hidden="1" customWidth="1"/>
  </cols>
  <sheetData>
    <row r="1" spans="1:15" s="305" customFormat="1" ht="15">
      <c r="A1" s="305" t="s">
        <v>1348</v>
      </c>
      <c r="C1" s="306"/>
      <c r="E1" s="307"/>
      <c r="G1" s="307"/>
      <c r="I1" s="308"/>
      <c r="J1" s="308"/>
      <c r="K1" s="308"/>
      <c r="M1" s="308"/>
      <c r="N1" s="308"/>
      <c r="O1" s="309"/>
    </row>
    <row r="2" spans="3:15" s="305" customFormat="1" ht="15">
      <c r="C2" s="306"/>
      <c r="E2" s="307"/>
      <c r="F2" s="305" t="s">
        <v>1334</v>
      </c>
      <c r="G2" s="307"/>
      <c r="I2" s="308"/>
      <c r="J2" s="308"/>
      <c r="K2" s="308"/>
      <c r="M2" s="308"/>
      <c r="N2" s="308"/>
      <c r="O2" s="309"/>
    </row>
    <row r="3" spans="3:15" s="21" customFormat="1" ht="11.25">
      <c r="C3" s="310"/>
      <c r="E3" s="311"/>
      <c r="G3" s="311"/>
      <c r="I3" s="65"/>
      <c r="J3" s="65"/>
      <c r="K3" s="65"/>
      <c r="M3" s="65"/>
      <c r="N3" s="65"/>
      <c r="O3" s="312"/>
    </row>
    <row r="4" spans="1:15" s="313" customFormat="1" ht="18">
      <c r="A4" s="411" t="s">
        <v>1335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6" spans="1:13" ht="15">
      <c r="A6" s="314" t="s">
        <v>1336</v>
      </c>
      <c r="B6" s="315"/>
      <c r="C6" s="316"/>
      <c r="E6" s="334"/>
      <c r="I6" s="318"/>
      <c r="M6" s="318"/>
    </row>
    <row r="7" spans="1:5" ht="14.25">
      <c r="A7" s="315"/>
      <c r="B7" s="315"/>
      <c r="C7" s="316"/>
      <c r="E7" s="334"/>
    </row>
    <row r="8" spans="1:15" s="320" customFormat="1" ht="14.25">
      <c r="A8" s="324" t="s">
        <v>4</v>
      </c>
      <c r="B8" s="324" t="s">
        <v>8</v>
      </c>
      <c r="C8" s="325" t="s">
        <v>10</v>
      </c>
      <c r="D8" s="321"/>
      <c r="E8" s="321"/>
      <c r="I8" s="322"/>
      <c r="J8" s="321"/>
      <c r="K8" s="323"/>
      <c r="M8" s="322"/>
      <c r="N8" s="321"/>
      <c r="O8" s="323"/>
    </row>
    <row r="9" spans="1:15" ht="14.25">
      <c r="A9" s="328">
        <v>1</v>
      </c>
      <c r="B9" s="329" t="s">
        <v>1005</v>
      </c>
      <c r="C9" s="330">
        <v>309</v>
      </c>
      <c r="D9" s="319"/>
      <c r="E9" s="334"/>
      <c r="I9" s="326"/>
      <c r="K9" s="327"/>
      <c r="M9" s="326"/>
      <c r="O9" s="327"/>
    </row>
    <row r="10" spans="1:15" ht="14.25">
      <c r="A10" s="328">
        <v>2</v>
      </c>
      <c r="B10" s="329" t="s">
        <v>1337</v>
      </c>
      <c r="C10" s="330">
        <v>306.5</v>
      </c>
      <c r="D10" s="319"/>
      <c r="I10" s="326"/>
      <c r="K10" s="331"/>
      <c r="M10" s="326"/>
      <c r="O10" s="331"/>
    </row>
    <row r="11" spans="1:15" ht="14.25">
      <c r="A11" s="328">
        <v>3</v>
      </c>
      <c r="B11" s="329" t="s">
        <v>44</v>
      </c>
      <c r="C11" s="330">
        <v>304.5</v>
      </c>
      <c r="D11" s="318"/>
      <c r="I11" s="326"/>
      <c r="K11" s="331"/>
      <c r="M11" s="326"/>
      <c r="O11" s="331"/>
    </row>
    <row r="12" spans="1:15" ht="14.25">
      <c r="A12" s="328">
        <v>4</v>
      </c>
      <c r="B12" s="329" t="s">
        <v>1</v>
      </c>
      <c r="C12" s="330">
        <v>222</v>
      </c>
      <c r="D12" s="319"/>
      <c r="I12" s="326"/>
      <c r="K12" s="331"/>
      <c r="M12" s="326"/>
      <c r="O12" s="331"/>
    </row>
    <row r="13" spans="1:15" ht="14.25">
      <c r="A13" s="328">
        <v>5</v>
      </c>
      <c r="B13" s="329" t="s">
        <v>59</v>
      </c>
      <c r="C13" s="330">
        <v>180</v>
      </c>
      <c r="D13" s="319"/>
      <c r="I13" s="326"/>
      <c r="K13" s="331"/>
      <c r="M13" s="326"/>
      <c r="O13" s="331"/>
    </row>
    <row r="14" spans="1:15" ht="14.25">
      <c r="A14" s="328">
        <v>6</v>
      </c>
      <c r="B14" s="329" t="s">
        <v>1338</v>
      </c>
      <c r="C14" s="330">
        <v>113.5</v>
      </c>
      <c r="D14" s="319"/>
      <c r="I14" s="326"/>
      <c r="K14" s="331"/>
      <c r="M14" s="326"/>
      <c r="O14" s="331"/>
    </row>
    <row r="15" spans="1:15" ht="14.25">
      <c r="A15" s="328">
        <v>7</v>
      </c>
      <c r="B15" s="329" t="s">
        <v>1339</v>
      </c>
      <c r="C15" s="330">
        <v>97</v>
      </c>
      <c r="D15" s="319"/>
      <c r="I15" s="326"/>
      <c r="K15" s="331"/>
      <c r="M15" s="326"/>
      <c r="O15" s="331"/>
    </row>
    <row r="16" spans="4:15" ht="12.75">
      <c r="D16" s="319"/>
      <c r="I16" s="326"/>
      <c r="K16" s="331"/>
      <c r="M16" s="326"/>
      <c r="O16" s="331"/>
    </row>
    <row r="17" spans="1:15" ht="14.25">
      <c r="A17" s="332"/>
      <c r="B17" s="319"/>
      <c r="C17" s="333"/>
      <c r="D17" s="319"/>
      <c r="I17" s="326"/>
      <c r="K17" s="331"/>
      <c r="M17" s="326"/>
      <c r="O17" s="331"/>
    </row>
    <row r="18" spans="1:15" ht="12.75">
      <c r="A18" s="418" t="s">
        <v>1340</v>
      </c>
      <c r="B18" s="319"/>
      <c r="C18" s="333"/>
      <c r="D18" s="319"/>
      <c r="I18" s="326"/>
      <c r="K18" s="331"/>
      <c r="M18" s="326"/>
      <c r="O18" s="331"/>
    </row>
    <row r="19" spans="1:15" ht="12.75">
      <c r="A19" s="334"/>
      <c r="B19" s="319"/>
      <c r="C19" s="333"/>
      <c r="I19" s="326"/>
      <c r="K19" s="331"/>
      <c r="M19" s="326"/>
      <c r="O19" s="331"/>
    </row>
    <row r="20" spans="1:15" ht="14.25">
      <c r="A20" s="419" t="s">
        <v>4</v>
      </c>
      <c r="B20" s="324" t="s">
        <v>8</v>
      </c>
      <c r="C20" s="325" t="s">
        <v>10</v>
      </c>
      <c r="E20" s="419" t="s">
        <v>4</v>
      </c>
      <c r="F20" s="324" t="s">
        <v>8</v>
      </c>
      <c r="G20" s="325" t="s">
        <v>10</v>
      </c>
      <c r="I20" s="326"/>
      <c r="K20" s="327"/>
      <c r="M20" s="326"/>
      <c r="O20" s="331"/>
    </row>
    <row r="21" spans="1:11" ht="14.25">
      <c r="A21" s="328">
        <v>1</v>
      </c>
      <c r="B21" s="329" t="s">
        <v>34</v>
      </c>
      <c r="C21" s="330">
        <v>129</v>
      </c>
      <c r="E21" s="328">
        <v>27</v>
      </c>
      <c r="F21" s="329" t="s">
        <v>1397</v>
      </c>
      <c r="G21" s="330">
        <v>22</v>
      </c>
      <c r="I21" s="326"/>
      <c r="K21" s="327"/>
    </row>
    <row r="22" spans="1:13" ht="14.25">
      <c r="A22" s="328">
        <v>2</v>
      </c>
      <c r="B22" s="329" t="s">
        <v>39</v>
      </c>
      <c r="C22" s="330">
        <v>122</v>
      </c>
      <c r="E22" s="328">
        <v>28</v>
      </c>
      <c r="F22" s="329" t="s">
        <v>1405</v>
      </c>
      <c r="G22" s="330">
        <v>20</v>
      </c>
      <c r="I22" s="326"/>
      <c r="K22" s="327"/>
      <c r="M22" s="318"/>
    </row>
    <row r="23" spans="1:11" ht="14.25">
      <c r="A23" s="328">
        <v>3</v>
      </c>
      <c r="B23" s="329" t="s">
        <v>387</v>
      </c>
      <c r="C23" s="330">
        <v>104</v>
      </c>
      <c r="E23" s="328">
        <v>29</v>
      </c>
      <c r="F23" s="329" t="s">
        <v>218</v>
      </c>
      <c r="G23" s="330">
        <v>18</v>
      </c>
      <c r="I23" s="326"/>
      <c r="K23" s="327"/>
    </row>
    <row r="24" spans="1:15" ht="14.25">
      <c r="A24" s="328">
        <v>4</v>
      </c>
      <c r="B24" s="329" t="s">
        <v>77</v>
      </c>
      <c r="C24" s="330">
        <v>81</v>
      </c>
      <c r="E24" s="328">
        <v>30</v>
      </c>
      <c r="F24" s="329" t="s">
        <v>1406</v>
      </c>
      <c r="G24" s="330">
        <v>16</v>
      </c>
      <c r="I24" s="326"/>
      <c r="K24" s="327"/>
      <c r="M24" s="321"/>
      <c r="N24" s="321"/>
      <c r="O24" s="323"/>
    </row>
    <row r="25" spans="1:13" ht="14.25">
      <c r="A25" s="328">
        <v>5</v>
      </c>
      <c r="B25" s="329" t="s">
        <v>395</v>
      </c>
      <c r="C25" s="330">
        <v>79</v>
      </c>
      <c r="E25" s="328">
        <v>31</v>
      </c>
      <c r="F25" s="329" t="s">
        <v>1347</v>
      </c>
      <c r="G25" s="330">
        <v>11</v>
      </c>
      <c r="I25" s="326"/>
      <c r="K25" s="327"/>
      <c r="M25" s="326"/>
    </row>
    <row r="26" spans="1:13" ht="14.25">
      <c r="A26" s="328">
        <v>6</v>
      </c>
      <c r="B26" s="329" t="s">
        <v>82</v>
      </c>
      <c r="C26" s="330">
        <v>77</v>
      </c>
      <c r="E26" s="328">
        <v>31</v>
      </c>
      <c r="F26" s="329" t="s">
        <v>1402</v>
      </c>
      <c r="G26" s="330">
        <v>11</v>
      </c>
      <c r="M26" s="326"/>
    </row>
    <row r="27" spans="1:7" ht="14.25">
      <c r="A27" s="328">
        <v>7</v>
      </c>
      <c r="B27" s="329" t="s">
        <v>132</v>
      </c>
      <c r="C27" s="330">
        <v>64</v>
      </c>
      <c r="E27" s="328">
        <v>33</v>
      </c>
      <c r="F27" s="329" t="s">
        <v>1403</v>
      </c>
      <c r="G27" s="330">
        <v>10</v>
      </c>
    </row>
    <row r="28" spans="1:7" ht="14.25">
      <c r="A28" s="328">
        <v>8</v>
      </c>
      <c r="B28" s="329" t="s">
        <v>428</v>
      </c>
      <c r="C28" s="330">
        <v>59</v>
      </c>
      <c r="E28" s="328">
        <v>34</v>
      </c>
      <c r="F28" s="329" t="s">
        <v>87</v>
      </c>
      <c r="G28" s="330">
        <v>9</v>
      </c>
    </row>
    <row r="29" spans="1:13" ht="14.25">
      <c r="A29" s="328">
        <v>9</v>
      </c>
      <c r="B29" s="329" t="s">
        <v>688</v>
      </c>
      <c r="C29" s="330">
        <v>58</v>
      </c>
      <c r="E29" s="328">
        <v>35</v>
      </c>
      <c r="F29" s="329" t="s">
        <v>1407</v>
      </c>
      <c r="G29" s="330">
        <v>8</v>
      </c>
      <c r="I29" s="327"/>
      <c r="L29" s="319"/>
      <c r="M29" s="321"/>
    </row>
    <row r="30" spans="1:13" ht="14.25">
      <c r="A30" s="328">
        <v>10</v>
      </c>
      <c r="B30" s="329" t="s">
        <v>283</v>
      </c>
      <c r="C30" s="330">
        <v>55</v>
      </c>
      <c r="E30" s="328">
        <v>35</v>
      </c>
      <c r="F30" s="329" t="s">
        <v>1404</v>
      </c>
      <c r="G30" s="330">
        <v>8</v>
      </c>
      <c r="I30" s="327"/>
      <c r="L30" s="319"/>
      <c r="M30" s="321"/>
    </row>
    <row r="31" spans="1:7" ht="14.25">
      <c r="A31" s="328">
        <v>11</v>
      </c>
      <c r="B31" s="329" t="s">
        <v>604</v>
      </c>
      <c r="C31" s="330">
        <v>54</v>
      </c>
      <c r="E31" s="328">
        <v>35</v>
      </c>
      <c r="F31" s="329" t="s">
        <v>1398</v>
      </c>
      <c r="G31" s="330">
        <v>8</v>
      </c>
    </row>
    <row r="32" spans="1:7" ht="14.25">
      <c r="A32" s="328">
        <v>12</v>
      </c>
      <c r="B32" s="329" t="s">
        <v>1341</v>
      </c>
      <c r="C32" s="330">
        <v>52</v>
      </c>
      <c r="E32" s="328">
        <v>38</v>
      </c>
      <c r="F32" s="329" t="s">
        <v>1119</v>
      </c>
      <c r="G32" s="330">
        <v>4</v>
      </c>
    </row>
    <row r="33" spans="1:7" ht="14.25">
      <c r="A33" s="328">
        <v>13</v>
      </c>
      <c r="B33" s="329" t="s">
        <v>213</v>
      </c>
      <c r="C33" s="330">
        <v>47</v>
      </c>
      <c r="E33" s="328">
        <v>39</v>
      </c>
      <c r="F33" s="329" t="s">
        <v>1399</v>
      </c>
      <c r="G33" s="330">
        <v>3</v>
      </c>
    </row>
    <row r="34" spans="1:7" ht="14.25">
      <c r="A34" s="328">
        <v>14</v>
      </c>
      <c r="B34" s="329" t="s">
        <v>709</v>
      </c>
      <c r="C34" s="330">
        <v>43</v>
      </c>
      <c r="E34" s="328">
        <v>39</v>
      </c>
      <c r="F34" s="329" t="s">
        <v>1408</v>
      </c>
      <c r="G34" s="330">
        <v>3</v>
      </c>
    </row>
    <row r="35" spans="1:7" ht="14.25">
      <c r="A35" s="328">
        <v>14</v>
      </c>
      <c r="B35" s="329" t="s">
        <v>223</v>
      </c>
      <c r="C35" s="330">
        <v>43</v>
      </c>
      <c r="E35" s="328">
        <v>41</v>
      </c>
      <c r="F35" s="329" t="s">
        <v>1400</v>
      </c>
      <c r="G35" s="330">
        <v>1</v>
      </c>
    </row>
    <row r="36" spans="1:7" ht="14.25">
      <c r="A36" s="328">
        <v>16</v>
      </c>
      <c r="B36" s="329" t="s">
        <v>259</v>
      </c>
      <c r="C36" s="330">
        <v>39</v>
      </c>
      <c r="E36" s="328"/>
      <c r="F36" s="329" t="s">
        <v>1401</v>
      </c>
      <c r="G36" s="330">
        <v>0</v>
      </c>
    </row>
    <row r="37" spans="1:3" ht="14.25">
      <c r="A37" s="328">
        <v>17</v>
      </c>
      <c r="B37" s="329" t="s">
        <v>1344</v>
      </c>
      <c r="C37" s="330">
        <v>34</v>
      </c>
    </row>
    <row r="38" spans="1:3" ht="14.25">
      <c r="A38" s="328">
        <v>18</v>
      </c>
      <c r="B38" s="329" t="s">
        <v>660</v>
      </c>
      <c r="C38" s="330">
        <v>33</v>
      </c>
    </row>
    <row r="39" spans="1:3" ht="14.25">
      <c r="A39" s="328">
        <v>19</v>
      </c>
      <c r="B39" s="329" t="s">
        <v>1102</v>
      </c>
      <c r="C39" s="330">
        <v>31</v>
      </c>
    </row>
    <row r="40" spans="1:3" ht="14.25">
      <c r="A40" s="328">
        <v>20</v>
      </c>
      <c r="B40" s="329" t="s">
        <v>577</v>
      </c>
      <c r="C40" s="330">
        <v>30</v>
      </c>
    </row>
    <row r="41" spans="1:3" ht="14.25">
      <c r="A41" s="328">
        <v>21</v>
      </c>
      <c r="B41" s="329" t="s">
        <v>299</v>
      </c>
      <c r="C41" s="330">
        <v>29</v>
      </c>
    </row>
    <row r="42" spans="1:3" ht="14.25">
      <c r="A42" s="328">
        <v>22</v>
      </c>
      <c r="B42" s="329" t="s">
        <v>843</v>
      </c>
      <c r="C42" s="330">
        <v>29</v>
      </c>
    </row>
    <row r="43" spans="1:3" ht="14.25">
      <c r="A43" s="328">
        <v>23</v>
      </c>
      <c r="B43" s="329" t="s">
        <v>483</v>
      </c>
      <c r="C43" s="330">
        <v>27</v>
      </c>
    </row>
    <row r="44" spans="1:5" ht="14.25">
      <c r="A44" s="328">
        <v>24</v>
      </c>
      <c r="B44" s="329" t="s">
        <v>381</v>
      </c>
      <c r="C44" s="330">
        <v>26</v>
      </c>
      <c r="E44" s="334"/>
    </row>
    <row r="45" spans="1:18" ht="14.25">
      <c r="A45" s="328">
        <v>25</v>
      </c>
      <c r="B45" s="329" t="s">
        <v>204</v>
      </c>
      <c r="C45" s="330">
        <v>23</v>
      </c>
      <c r="E45"/>
      <c r="I45"/>
      <c r="J45" s="317"/>
      <c r="K45"/>
      <c r="L45" s="319"/>
      <c r="O45"/>
      <c r="P45" s="319"/>
      <c r="Q45" s="319"/>
      <c r="R45" s="319"/>
    </row>
    <row r="46" spans="1:18" ht="14.25">
      <c r="A46" s="328">
        <v>25</v>
      </c>
      <c r="B46" s="329" t="s">
        <v>180</v>
      </c>
      <c r="C46" s="330">
        <v>23</v>
      </c>
      <c r="E46"/>
      <c r="I46"/>
      <c r="J46" s="317"/>
      <c r="K46"/>
      <c r="L46" s="319"/>
      <c r="O46"/>
      <c r="P46" s="319"/>
      <c r="Q46" s="319"/>
      <c r="R46" s="319"/>
    </row>
    <row r="47" spans="9:15" s="336" customFormat="1" ht="15">
      <c r="I47" s="338"/>
      <c r="J47" s="338"/>
      <c r="K47" s="338"/>
      <c r="M47" s="338"/>
      <c r="N47" s="338"/>
      <c r="O47" s="338"/>
    </row>
    <row r="50" spans="9:15" s="336" customFormat="1" ht="15">
      <c r="I50" s="338"/>
      <c r="J50" s="338"/>
      <c r="K50" s="338"/>
      <c r="M50" s="338"/>
      <c r="N50" s="338"/>
      <c r="O50" s="338"/>
    </row>
    <row r="52" spans="1:5" ht="15">
      <c r="A52" s="336" t="s">
        <v>1343</v>
      </c>
      <c r="B52" s="317"/>
      <c r="C52"/>
      <c r="D52" s="317"/>
      <c r="E52" s="337" t="s">
        <v>1342</v>
      </c>
    </row>
    <row r="53" spans="2:3" ht="15">
      <c r="B53" s="337"/>
      <c r="C53"/>
    </row>
    <row r="54" spans="1:5" ht="15">
      <c r="A54" s="336" t="s">
        <v>1346</v>
      </c>
      <c r="B54" s="317"/>
      <c r="C54" s="336"/>
      <c r="D54" s="317"/>
      <c r="E54" s="337" t="s">
        <v>1345</v>
      </c>
    </row>
    <row r="55" spans="2:4" ht="12.75">
      <c r="B55" s="335"/>
      <c r="C55"/>
      <c r="D55" s="317"/>
    </row>
    <row r="64" ht="12.75">
      <c r="E64" s="339"/>
    </row>
  </sheetData>
  <mergeCells count="1">
    <mergeCell ref="A4:O4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15" customWidth="1"/>
    <col min="2" max="2" width="10.28125" style="182" customWidth="1"/>
    <col min="3" max="3" width="6.140625" style="34" bestFit="1" customWidth="1"/>
    <col min="4" max="4" width="17.00390625" style="209" customWidth="1"/>
    <col min="5" max="5" width="17.00390625" style="182" customWidth="1"/>
    <col min="6" max="6" width="10.8515625" style="34" customWidth="1"/>
    <col min="7" max="7" width="10.421875" style="174" bestFit="1" customWidth="1"/>
    <col min="8" max="8" width="6.421875" style="34" customWidth="1"/>
    <col min="9" max="9" width="30.140625" style="169" customWidth="1"/>
    <col min="10" max="16384" width="9.140625" style="34" customWidth="1"/>
  </cols>
  <sheetData>
    <row r="1" spans="1:7" s="163" customFormat="1" ht="15">
      <c r="A1" s="305" t="s">
        <v>1348</v>
      </c>
      <c r="B1" s="160"/>
      <c r="C1" s="161"/>
      <c r="D1" s="162"/>
      <c r="E1" s="160"/>
      <c r="G1" s="164"/>
    </row>
    <row r="2" spans="1:9" s="169" customFormat="1" ht="11.25">
      <c r="A2" s="165"/>
      <c r="B2" s="166"/>
      <c r="C2" s="167"/>
      <c r="D2" s="168"/>
      <c r="E2" s="166"/>
      <c r="G2" s="170"/>
      <c r="I2" s="4" t="s">
        <v>156</v>
      </c>
    </row>
    <row r="3" spans="1:9" ht="15.75">
      <c r="A3" s="171"/>
      <c r="B3" s="172" t="s">
        <v>965</v>
      </c>
      <c r="C3" s="172" t="s">
        <v>158</v>
      </c>
      <c r="D3" s="173"/>
      <c r="E3" s="172"/>
      <c r="I3" s="4" t="s">
        <v>1</v>
      </c>
    </row>
    <row r="4" spans="1:9" s="177" customFormat="1" ht="12.75">
      <c r="A4" s="175"/>
      <c r="B4" s="176"/>
      <c r="D4" s="178"/>
      <c r="E4" s="179"/>
      <c r="G4" s="180"/>
      <c r="I4" s="181"/>
    </row>
    <row r="5" spans="1:6" ht="13.5" thickBot="1">
      <c r="A5" s="171"/>
      <c r="D5" s="178"/>
      <c r="E5" s="179"/>
      <c r="F5" s="177"/>
    </row>
    <row r="6" spans="1:9" s="169" customFormat="1" ht="13.5" thickBot="1">
      <c r="A6" s="341" t="s">
        <v>4</v>
      </c>
      <c r="B6" s="342" t="s">
        <v>8</v>
      </c>
      <c r="C6" s="343" t="s">
        <v>966</v>
      </c>
      <c r="D6" s="344" t="s">
        <v>5</v>
      </c>
      <c r="E6" s="345" t="s">
        <v>6</v>
      </c>
      <c r="F6" s="346" t="s">
        <v>7</v>
      </c>
      <c r="G6" s="347" t="s">
        <v>9</v>
      </c>
      <c r="H6" s="348" t="s">
        <v>10</v>
      </c>
      <c r="I6" s="346" t="s">
        <v>11</v>
      </c>
    </row>
    <row r="7" spans="1:9" s="169" customFormat="1" ht="12" customHeight="1">
      <c r="A7" s="340">
        <v>1</v>
      </c>
      <c r="B7" s="184" t="s">
        <v>200</v>
      </c>
      <c r="C7" s="185">
        <v>1</v>
      </c>
      <c r="D7" s="186" t="s">
        <v>884</v>
      </c>
      <c r="E7" s="187" t="s">
        <v>885</v>
      </c>
      <c r="F7" s="188" t="s">
        <v>886</v>
      </c>
      <c r="G7" s="189" t="s">
        <v>967</v>
      </c>
      <c r="H7" s="189"/>
      <c r="I7" s="190" t="s">
        <v>968</v>
      </c>
    </row>
    <row r="8" spans="1:9" ht="12" customHeight="1">
      <c r="A8" s="191"/>
      <c r="B8" s="192" t="s">
        <v>29</v>
      </c>
      <c r="C8" s="193">
        <v>2</v>
      </c>
      <c r="D8" s="194" t="s">
        <v>519</v>
      </c>
      <c r="E8" s="195" t="s">
        <v>873</v>
      </c>
      <c r="F8" s="196" t="s">
        <v>874</v>
      </c>
      <c r="G8" s="197"/>
      <c r="H8" s="197" t="s">
        <v>45</v>
      </c>
      <c r="I8" s="198" t="s">
        <v>201</v>
      </c>
    </row>
    <row r="9" spans="1:9" ht="12" customHeight="1">
      <c r="A9" s="199"/>
      <c r="B9" s="192" t="s">
        <v>29</v>
      </c>
      <c r="C9" s="193">
        <v>3</v>
      </c>
      <c r="D9" s="194" t="s">
        <v>326</v>
      </c>
      <c r="E9" s="195" t="s">
        <v>462</v>
      </c>
      <c r="F9" s="196" t="s">
        <v>463</v>
      </c>
      <c r="G9" s="197"/>
      <c r="H9" s="197"/>
      <c r="I9" s="198" t="s">
        <v>464</v>
      </c>
    </row>
    <row r="10" spans="1:9" ht="12" customHeight="1" thickBot="1">
      <c r="A10" s="200"/>
      <c r="B10" s="201" t="s">
        <v>483</v>
      </c>
      <c r="C10" s="202">
        <v>4</v>
      </c>
      <c r="D10" s="203" t="s">
        <v>293</v>
      </c>
      <c r="E10" s="204" t="s">
        <v>898</v>
      </c>
      <c r="F10" s="205" t="s">
        <v>899</v>
      </c>
      <c r="G10" s="206"/>
      <c r="H10" s="206"/>
      <c r="I10" s="198" t="s">
        <v>484</v>
      </c>
    </row>
    <row r="11" spans="1:9" s="169" customFormat="1" ht="12" customHeight="1">
      <c r="A11" s="183">
        <v>2</v>
      </c>
      <c r="B11" s="184" t="s">
        <v>59</v>
      </c>
      <c r="C11" s="185">
        <v>1</v>
      </c>
      <c r="D11" s="186" t="s">
        <v>969</v>
      </c>
      <c r="E11" s="187" t="s">
        <v>869</v>
      </c>
      <c r="F11" s="188" t="s">
        <v>970</v>
      </c>
      <c r="G11" s="189" t="s">
        <v>971</v>
      </c>
      <c r="H11" s="189"/>
      <c r="I11" s="190" t="s">
        <v>569</v>
      </c>
    </row>
    <row r="12" spans="1:9" ht="12" customHeight="1">
      <c r="A12" s="191"/>
      <c r="B12" s="192"/>
      <c r="C12" s="193">
        <v>2</v>
      </c>
      <c r="D12" s="194" t="s">
        <v>430</v>
      </c>
      <c r="E12" s="195" t="s">
        <v>894</v>
      </c>
      <c r="F12" s="196" t="s">
        <v>646</v>
      </c>
      <c r="G12" s="197"/>
      <c r="H12" s="235">
        <v>15</v>
      </c>
      <c r="I12" s="198" t="s">
        <v>972</v>
      </c>
    </row>
    <row r="13" spans="1:9" ht="12" customHeight="1">
      <c r="A13" s="199"/>
      <c r="B13" s="192"/>
      <c r="C13" s="193">
        <v>3</v>
      </c>
      <c r="D13" s="194" t="s">
        <v>210</v>
      </c>
      <c r="E13" s="195" t="s">
        <v>311</v>
      </c>
      <c r="F13" s="196" t="s">
        <v>973</v>
      </c>
      <c r="G13" s="197"/>
      <c r="H13" s="197"/>
      <c r="I13" s="198" t="s">
        <v>314</v>
      </c>
    </row>
    <row r="14" spans="1:9" ht="12" customHeight="1" thickBot="1">
      <c r="A14" s="200"/>
      <c r="B14" s="201"/>
      <c r="C14" s="202">
        <v>4</v>
      </c>
      <c r="D14" s="203" t="s">
        <v>274</v>
      </c>
      <c r="E14" s="204" t="s">
        <v>920</v>
      </c>
      <c r="F14" s="205" t="s">
        <v>974</v>
      </c>
      <c r="G14" s="206"/>
      <c r="H14" s="206"/>
      <c r="I14" s="207" t="s">
        <v>60</v>
      </c>
    </row>
    <row r="15" spans="1:9" s="169" customFormat="1" ht="12" customHeight="1">
      <c r="A15" s="183">
        <v>3</v>
      </c>
      <c r="B15" s="184" t="s">
        <v>975</v>
      </c>
      <c r="C15" s="185">
        <v>1</v>
      </c>
      <c r="D15" s="186" t="s">
        <v>293</v>
      </c>
      <c r="E15" s="187" t="s">
        <v>162</v>
      </c>
      <c r="F15" s="188" t="s">
        <v>976</v>
      </c>
      <c r="G15" s="189" t="s">
        <v>977</v>
      </c>
      <c r="H15" s="189"/>
      <c r="I15" s="190" t="s">
        <v>65</v>
      </c>
    </row>
    <row r="16" spans="1:9" ht="12" customHeight="1">
      <c r="A16" s="191"/>
      <c r="B16" s="192"/>
      <c r="C16" s="193">
        <v>2</v>
      </c>
      <c r="D16" s="194" t="s">
        <v>978</v>
      </c>
      <c r="E16" s="195" t="s">
        <v>925</v>
      </c>
      <c r="F16" s="196" t="s">
        <v>979</v>
      </c>
      <c r="G16" s="197"/>
      <c r="H16" s="235">
        <v>12</v>
      </c>
      <c r="I16" s="198" t="s">
        <v>618</v>
      </c>
    </row>
    <row r="17" spans="1:9" ht="12" customHeight="1">
      <c r="A17" s="199"/>
      <c r="B17" s="192"/>
      <c r="C17" s="193">
        <v>3</v>
      </c>
      <c r="D17" s="194" t="s">
        <v>220</v>
      </c>
      <c r="E17" s="195" t="s">
        <v>951</v>
      </c>
      <c r="F17" s="196" t="s">
        <v>980</v>
      </c>
      <c r="G17" s="197"/>
      <c r="H17" s="197"/>
      <c r="I17" s="198" t="s">
        <v>981</v>
      </c>
    </row>
    <row r="18" spans="1:9" ht="12" customHeight="1" thickBot="1">
      <c r="A18" s="200"/>
      <c r="B18" s="201"/>
      <c r="C18" s="202">
        <v>4</v>
      </c>
      <c r="D18" s="203" t="s">
        <v>220</v>
      </c>
      <c r="E18" s="204" t="s">
        <v>615</v>
      </c>
      <c r="F18" s="205" t="s">
        <v>600</v>
      </c>
      <c r="G18" s="206"/>
      <c r="H18" s="206"/>
      <c r="I18" s="198" t="s">
        <v>618</v>
      </c>
    </row>
    <row r="19" spans="1:9" s="169" customFormat="1" ht="12" customHeight="1">
      <c r="A19" s="183">
        <v>4</v>
      </c>
      <c r="B19" s="184" t="s">
        <v>44</v>
      </c>
      <c r="C19" s="185">
        <v>1</v>
      </c>
      <c r="D19" s="186" t="s">
        <v>215</v>
      </c>
      <c r="E19" s="187" t="s">
        <v>871</v>
      </c>
      <c r="F19" s="188" t="s">
        <v>872</v>
      </c>
      <c r="G19" s="189" t="s">
        <v>982</v>
      </c>
      <c r="H19" s="189"/>
      <c r="I19" s="190" t="s">
        <v>983</v>
      </c>
    </row>
    <row r="20" spans="1:9" ht="12" customHeight="1">
      <c r="A20" s="191"/>
      <c r="B20" s="192"/>
      <c r="C20" s="193">
        <v>2</v>
      </c>
      <c r="D20" s="194" t="s">
        <v>637</v>
      </c>
      <c r="E20" s="195" t="s">
        <v>896</v>
      </c>
      <c r="F20" s="196" t="s">
        <v>897</v>
      </c>
      <c r="G20" s="197"/>
      <c r="H20" s="197" t="s">
        <v>45</v>
      </c>
      <c r="I20" s="198" t="s">
        <v>983</v>
      </c>
    </row>
    <row r="21" spans="1:9" ht="12" customHeight="1">
      <c r="A21" s="199"/>
      <c r="B21" s="192"/>
      <c r="C21" s="193">
        <v>3</v>
      </c>
      <c r="D21" s="194" t="s">
        <v>984</v>
      </c>
      <c r="E21" s="195" t="s">
        <v>985</v>
      </c>
      <c r="F21" s="196" t="s">
        <v>986</v>
      </c>
      <c r="G21" s="197"/>
      <c r="H21" s="197"/>
      <c r="I21" s="198" t="s">
        <v>983</v>
      </c>
    </row>
    <row r="22" spans="1:9" ht="12" customHeight="1" thickBot="1">
      <c r="A22" s="200"/>
      <c r="B22" s="201"/>
      <c r="C22" s="202">
        <v>4</v>
      </c>
      <c r="D22" s="203" t="s">
        <v>326</v>
      </c>
      <c r="E22" s="204" t="s">
        <v>953</v>
      </c>
      <c r="F22" s="205" t="s">
        <v>954</v>
      </c>
      <c r="G22" s="206"/>
      <c r="H22" s="206"/>
      <c r="I22" s="207" t="s">
        <v>987</v>
      </c>
    </row>
    <row r="23" spans="1:9" s="169" customFormat="1" ht="12" customHeight="1">
      <c r="A23" s="183">
        <v>5</v>
      </c>
      <c r="B23" s="184" t="s">
        <v>39</v>
      </c>
      <c r="C23" s="185">
        <v>1</v>
      </c>
      <c r="D23" s="186" t="s">
        <v>878</v>
      </c>
      <c r="E23" s="187" t="s">
        <v>879</v>
      </c>
      <c r="F23" s="188" t="s">
        <v>880</v>
      </c>
      <c r="G23" s="189" t="s">
        <v>988</v>
      </c>
      <c r="H23" s="189"/>
      <c r="I23" s="190" t="s">
        <v>196</v>
      </c>
    </row>
    <row r="24" spans="1:9" ht="12" customHeight="1">
      <c r="A24" s="191"/>
      <c r="B24" s="192"/>
      <c r="C24" s="193">
        <v>2</v>
      </c>
      <c r="D24" s="194" t="s">
        <v>248</v>
      </c>
      <c r="E24" s="195" t="s">
        <v>906</v>
      </c>
      <c r="F24" s="196" t="s">
        <v>907</v>
      </c>
      <c r="G24" s="197"/>
      <c r="H24" s="235">
        <v>10</v>
      </c>
      <c r="I24" s="198" t="s">
        <v>196</v>
      </c>
    </row>
    <row r="25" spans="1:9" ht="12" customHeight="1">
      <c r="A25" s="199"/>
      <c r="B25" s="192"/>
      <c r="C25" s="193">
        <v>3</v>
      </c>
      <c r="D25" s="194" t="s">
        <v>264</v>
      </c>
      <c r="E25" s="195" t="s">
        <v>989</v>
      </c>
      <c r="F25" s="196" t="s">
        <v>990</v>
      </c>
      <c r="G25" s="197"/>
      <c r="H25" s="197"/>
      <c r="I25" s="198" t="s">
        <v>196</v>
      </c>
    </row>
    <row r="26" spans="1:9" ht="12" customHeight="1" thickBot="1">
      <c r="A26" s="200"/>
      <c r="B26" s="201"/>
      <c r="C26" s="202">
        <v>4</v>
      </c>
      <c r="D26" s="203" t="s">
        <v>991</v>
      </c>
      <c r="E26" s="204" t="s">
        <v>473</v>
      </c>
      <c r="F26" s="205" t="s">
        <v>474</v>
      </c>
      <c r="G26" s="206"/>
      <c r="H26" s="206"/>
      <c r="I26" s="207" t="s">
        <v>196</v>
      </c>
    </row>
    <row r="27" spans="1:9" s="169" customFormat="1" ht="12" customHeight="1">
      <c r="A27" s="183">
        <v>6</v>
      </c>
      <c r="B27" s="184" t="s">
        <v>992</v>
      </c>
      <c r="C27" s="185">
        <v>1</v>
      </c>
      <c r="D27" s="186" t="s">
        <v>480</v>
      </c>
      <c r="E27" s="187" t="s">
        <v>481</v>
      </c>
      <c r="F27" s="188" t="s">
        <v>482</v>
      </c>
      <c r="G27" s="189" t="s">
        <v>993</v>
      </c>
      <c r="H27" s="189"/>
      <c r="I27" s="190" t="s">
        <v>484</v>
      </c>
    </row>
    <row r="28" spans="1:9" ht="12" customHeight="1">
      <c r="A28" s="191"/>
      <c r="B28" s="192" t="s">
        <v>992</v>
      </c>
      <c r="C28" s="193">
        <v>2</v>
      </c>
      <c r="D28" s="194" t="s">
        <v>326</v>
      </c>
      <c r="E28" s="195" t="s">
        <v>908</v>
      </c>
      <c r="F28" s="196" t="s">
        <v>363</v>
      </c>
      <c r="G28" s="197"/>
      <c r="H28" s="197" t="s">
        <v>45</v>
      </c>
      <c r="I28" s="198" t="s">
        <v>484</v>
      </c>
    </row>
    <row r="29" spans="1:9" ht="12" customHeight="1">
      <c r="A29" s="199"/>
      <c r="B29" s="192" t="s">
        <v>77</v>
      </c>
      <c r="C29" s="193">
        <v>3</v>
      </c>
      <c r="D29" s="194" t="s">
        <v>489</v>
      </c>
      <c r="E29" s="195" t="s">
        <v>490</v>
      </c>
      <c r="F29" s="196" t="s">
        <v>491</v>
      </c>
      <c r="G29" s="197"/>
      <c r="H29" s="197"/>
      <c r="I29" s="198" t="s">
        <v>78</v>
      </c>
    </row>
    <row r="30" spans="1:9" ht="12" customHeight="1" thickBot="1">
      <c r="A30" s="200"/>
      <c r="B30" s="201" t="s">
        <v>77</v>
      </c>
      <c r="C30" s="202">
        <v>4</v>
      </c>
      <c r="D30" s="203" t="s">
        <v>293</v>
      </c>
      <c r="E30" s="204" t="s">
        <v>440</v>
      </c>
      <c r="F30" s="205" t="s">
        <v>541</v>
      </c>
      <c r="G30" s="206"/>
      <c r="H30" s="206"/>
      <c r="I30" s="207" t="s">
        <v>492</v>
      </c>
    </row>
    <row r="31" spans="1:9" s="169" customFormat="1" ht="12" customHeight="1">
      <c r="A31" s="183">
        <v>7</v>
      </c>
      <c r="B31" s="184" t="s">
        <v>283</v>
      </c>
      <c r="C31" s="185">
        <v>1</v>
      </c>
      <c r="D31" s="186" t="s">
        <v>619</v>
      </c>
      <c r="E31" s="187" t="s">
        <v>620</v>
      </c>
      <c r="F31" s="131" t="s">
        <v>621</v>
      </c>
      <c r="G31" s="189" t="s">
        <v>994</v>
      </c>
      <c r="H31" s="189"/>
      <c r="I31" s="190" t="s">
        <v>623</v>
      </c>
    </row>
    <row r="32" spans="1:9" ht="12" customHeight="1">
      <c r="A32" s="191"/>
      <c r="B32" s="192"/>
      <c r="C32" s="193">
        <v>2</v>
      </c>
      <c r="D32" s="194" t="s">
        <v>619</v>
      </c>
      <c r="E32" s="195" t="s">
        <v>922</v>
      </c>
      <c r="F32" s="131" t="s">
        <v>923</v>
      </c>
      <c r="G32" s="197"/>
      <c r="H32" s="197" t="s">
        <v>45</v>
      </c>
      <c r="I32" s="198" t="s">
        <v>995</v>
      </c>
    </row>
    <row r="33" spans="1:9" ht="12" customHeight="1">
      <c r="A33" s="199"/>
      <c r="B33" s="192"/>
      <c r="C33" s="193">
        <v>3</v>
      </c>
      <c r="D33" s="194" t="s">
        <v>439</v>
      </c>
      <c r="E33" s="195" t="s">
        <v>911</v>
      </c>
      <c r="F33" s="131" t="s">
        <v>912</v>
      </c>
      <c r="G33" s="197"/>
      <c r="H33" s="197"/>
      <c r="I33" s="198" t="s">
        <v>995</v>
      </c>
    </row>
    <row r="34" spans="1:9" ht="12" customHeight="1" thickBot="1">
      <c r="A34" s="200"/>
      <c r="B34" s="201"/>
      <c r="C34" s="202">
        <v>4</v>
      </c>
      <c r="D34" s="203" t="s">
        <v>902</v>
      </c>
      <c r="E34" s="204" t="s">
        <v>903</v>
      </c>
      <c r="F34" s="131" t="s">
        <v>904</v>
      </c>
      <c r="G34" s="206"/>
      <c r="H34" s="206"/>
      <c r="I34" s="198" t="s">
        <v>905</v>
      </c>
    </row>
    <row r="35" spans="1:9" s="169" customFormat="1" ht="12" customHeight="1">
      <c r="A35" s="183">
        <v>8</v>
      </c>
      <c r="B35" s="184" t="s">
        <v>387</v>
      </c>
      <c r="C35" s="185">
        <v>1</v>
      </c>
      <c r="D35" s="186" t="s">
        <v>326</v>
      </c>
      <c r="E35" s="187" t="s">
        <v>909</v>
      </c>
      <c r="F35" s="188" t="s">
        <v>910</v>
      </c>
      <c r="G35" s="189" t="s">
        <v>994</v>
      </c>
      <c r="H35" s="189"/>
      <c r="I35" s="190" t="s">
        <v>388</v>
      </c>
    </row>
    <row r="36" spans="1:9" ht="12" customHeight="1">
      <c r="A36" s="191"/>
      <c r="B36" s="192"/>
      <c r="C36" s="193">
        <v>2</v>
      </c>
      <c r="D36" s="194" t="s">
        <v>465</v>
      </c>
      <c r="E36" s="195" t="s">
        <v>914</v>
      </c>
      <c r="F36" s="196" t="s">
        <v>176</v>
      </c>
      <c r="G36" s="197"/>
      <c r="H36" s="235">
        <v>9</v>
      </c>
      <c r="I36" s="198" t="s">
        <v>916</v>
      </c>
    </row>
    <row r="37" spans="1:9" ht="12" customHeight="1">
      <c r="A37" s="199"/>
      <c r="B37" s="192"/>
      <c r="C37" s="193">
        <v>3</v>
      </c>
      <c r="D37" s="194" t="s">
        <v>439</v>
      </c>
      <c r="E37" s="195" t="s">
        <v>440</v>
      </c>
      <c r="F37" s="196" t="s">
        <v>996</v>
      </c>
      <c r="G37" s="197"/>
      <c r="H37" s="197"/>
      <c r="I37" s="198" t="s">
        <v>388</v>
      </c>
    </row>
    <row r="38" spans="1:9" ht="12" customHeight="1" thickBot="1">
      <c r="A38" s="200"/>
      <c r="B38" s="201"/>
      <c r="C38" s="202">
        <v>4</v>
      </c>
      <c r="D38" s="203" t="s">
        <v>724</v>
      </c>
      <c r="E38" s="204" t="s">
        <v>997</v>
      </c>
      <c r="F38" s="205" t="s">
        <v>998</v>
      </c>
      <c r="G38" s="206"/>
      <c r="H38" s="206"/>
      <c r="I38" s="207" t="s">
        <v>916</v>
      </c>
    </row>
    <row r="39" spans="1:9" s="169" customFormat="1" ht="12" customHeight="1">
      <c r="A39" s="183">
        <v>9</v>
      </c>
      <c r="B39" s="184" t="s">
        <v>200</v>
      </c>
      <c r="C39" s="185">
        <v>1</v>
      </c>
      <c r="D39" s="186" t="s">
        <v>884</v>
      </c>
      <c r="E39" s="187" t="s">
        <v>885</v>
      </c>
      <c r="F39" s="188" t="s">
        <v>886</v>
      </c>
      <c r="G39" s="189" t="s">
        <v>999</v>
      </c>
      <c r="H39" s="189"/>
      <c r="I39" s="190" t="s">
        <v>968</v>
      </c>
    </row>
    <row r="40" spans="1:9" ht="12" customHeight="1">
      <c r="A40" s="191"/>
      <c r="B40" s="192"/>
      <c r="C40" s="193">
        <v>2</v>
      </c>
      <c r="D40" s="194" t="s">
        <v>197</v>
      </c>
      <c r="E40" s="195" t="s">
        <v>735</v>
      </c>
      <c r="F40" s="196" t="s">
        <v>892</v>
      </c>
      <c r="G40" s="197"/>
      <c r="H40" s="235">
        <v>8</v>
      </c>
      <c r="I40" s="198" t="s">
        <v>893</v>
      </c>
    </row>
    <row r="41" spans="1:9" ht="12" customHeight="1">
      <c r="A41" s="199"/>
      <c r="B41" s="192"/>
      <c r="C41" s="193">
        <v>3</v>
      </c>
      <c r="D41" s="194" t="s">
        <v>887</v>
      </c>
      <c r="E41" s="195" t="s">
        <v>481</v>
      </c>
      <c r="F41" s="196" t="s">
        <v>888</v>
      </c>
      <c r="G41" s="197"/>
      <c r="H41" s="197"/>
      <c r="I41" s="349" t="s">
        <v>765</v>
      </c>
    </row>
    <row r="42" spans="1:9" ht="12" customHeight="1" thickBot="1">
      <c r="A42" s="200"/>
      <c r="B42" s="201"/>
      <c r="C42" s="202">
        <v>4</v>
      </c>
      <c r="D42" s="203" t="s">
        <v>1000</v>
      </c>
      <c r="E42" s="204" t="s">
        <v>1001</v>
      </c>
      <c r="F42" s="205" t="s">
        <v>921</v>
      </c>
      <c r="G42" s="206"/>
      <c r="H42" s="206"/>
      <c r="I42" s="207" t="s">
        <v>1002</v>
      </c>
    </row>
    <row r="43" spans="1:9" ht="12.75">
      <c r="A43" s="208"/>
      <c r="B43" s="34"/>
      <c r="I43" s="34"/>
    </row>
    <row r="44" ht="12.75">
      <c r="A44" s="208"/>
    </row>
    <row r="45" spans="1:8" ht="12.75">
      <c r="A45" s="208"/>
      <c r="B45" s="182" t="s">
        <v>511</v>
      </c>
      <c r="C45" s="210"/>
      <c r="F45" s="211" t="s">
        <v>512</v>
      </c>
      <c r="H45" s="210"/>
    </row>
    <row r="46" spans="1:9" ht="12.75">
      <c r="A46" s="208"/>
      <c r="G46" s="212"/>
      <c r="H46" s="169"/>
      <c r="I46" s="34"/>
    </row>
    <row r="47" spans="1:9" ht="12.75">
      <c r="A47" s="208"/>
      <c r="B47" s="182" t="s">
        <v>1003</v>
      </c>
      <c r="F47" s="34" t="s">
        <v>1004</v>
      </c>
      <c r="G47" s="212"/>
      <c r="H47" s="169"/>
      <c r="I47" s="34"/>
    </row>
    <row r="48" ht="12.75">
      <c r="A48" s="208"/>
    </row>
    <row r="49" ht="12.75">
      <c r="A49" s="208"/>
    </row>
    <row r="50" ht="12.75">
      <c r="A50" s="208"/>
    </row>
    <row r="51" ht="12.75">
      <c r="A51" s="208"/>
    </row>
    <row r="52" ht="12.75">
      <c r="A52" s="208"/>
    </row>
    <row r="53" ht="12.75">
      <c r="A53" s="208"/>
    </row>
    <row r="54" ht="12.75">
      <c r="A54" s="208"/>
    </row>
    <row r="55" ht="12.75">
      <c r="A55" s="208"/>
    </row>
    <row r="56" ht="12.75">
      <c r="A56" s="208"/>
    </row>
    <row r="57" ht="12.75">
      <c r="A57" s="208"/>
    </row>
    <row r="58" ht="12.75">
      <c r="A58" s="208"/>
    </row>
    <row r="59" ht="12.75">
      <c r="A59" s="208"/>
    </row>
    <row r="60" ht="12.75">
      <c r="A60" s="213"/>
    </row>
    <row r="61" ht="12.75">
      <c r="A61" s="214"/>
    </row>
    <row r="62" ht="12.75">
      <c r="A62" s="214"/>
    </row>
  </sheetData>
  <printOptions horizontalCentered="1"/>
  <pageMargins left="0.3937007874015748" right="0" top="0.2362204724409449" bottom="0" header="0.5118110236220472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215" customWidth="1"/>
    <col min="2" max="2" width="10.28125" style="182" customWidth="1"/>
    <col min="3" max="3" width="6.140625" style="34" bestFit="1" customWidth="1"/>
    <col min="4" max="4" width="12.57421875" style="209" customWidth="1"/>
    <col min="5" max="5" width="12.57421875" style="182" customWidth="1"/>
    <col min="6" max="6" width="10.8515625" style="34" customWidth="1"/>
    <col min="7" max="7" width="10.421875" style="174" bestFit="1" customWidth="1"/>
    <col min="8" max="8" width="6.421875" style="34" customWidth="1"/>
    <col min="9" max="9" width="30.140625" style="169" customWidth="1"/>
    <col min="10" max="16384" width="9.140625" style="34" customWidth="1"/>
  </cols>
  <sheetData>
    <row r="1" spans="1:7" s="163" customFormat="1" ht="15">
      <c r="A1" s="305" t="s">
        <v>1348</v>
      </c>
      <c r="B1" s="160"/>
      <c r="C1" s="161"/>
      <c r="D1" s="162"/>
      <c r="G1" s="164"/>
    </row>
    <row r="2" spans="1:9" s="169" customFormat="1" ht="11.25">
      <c r="A2" s="165"/>
      <c r="B2" s="166"/>
      <c r="C2" s="167"/>
      <c r="D2" s="168"/>
      <c r="G2" s="170"/>
      <c r="I2" s="4" t="s">
        <v>156</v>
      </c>
    </row>
    <row r="3" spans="1:9" ht="15.75">
      <c r="A3" s="171"/>
      <c r="B3" s="172" t="s">
        <v>965</v>
      </c>
      <c r="C3" s="172" t="s">
        <v>3</v>
      </c>
      <c r="D3" s="173"/>
      <c r="E3" s="216"/>
      <c r="I3" s="4" t="s">
        <v>1</v>
      </c>
    </row>
    <row r="4" spans="1:9" s="177" customFormat="1" ht="12.75">
      <c r="A4" s="175"/>
      <c r="B4" s="176"/>
      <c r="D4" s="178"/>
      <c r="E4" s="179"/>
      <c r="G4" s="180"/>
      <c r="I4" s="181"/>
    </row>
    <row r="5" spans="1:6" ht="13.5" thickBot="1">
      <c r="A5" s="171"/>
      <c r="D5" s="178"/>
      <c r="E5" s="179"/>
      <c r="F5" s="177"/>
    </row>
    <row r="6" spans="1:9" s="169" customFormat="1" ht="13.5" thickBot="1">
      <c r="A6" s="217" t="s">
        <v>4</v>
      </c>
      <c r="B6" s="218" t="s">
        <v>8</v>
      </c>
      <c r="C6" s="219" t="s">
        <v>966</v>
      </c>
      <c r="D6" s="220" t="s">
        <v>5</v>
      </c>
      <c r="E6" s="221" t="s">
        <v>6</v>
      </c>
      <c r="F6" s="222" t="s">
        <v>7</v>
      </c>
      <c r="G6" s="223" t="s">
        <v>9</v>
      </c>
      <c r="H6" s="224" t="s">
        <v>10</v>
      </c>
      <c r="I6" s="222" t="s">
        <v>11</v>
      </c>
    </row>
    <row r="7" spans="1:9" ht="12.75">
      <c r="A7" s="225">
        <v>1</v>
      </c>
      <c r="B7" s="184" t="s">
        <v>1005</v>
      </c>
      <c r="C7" s="185">
        <v>1</v>
      </c>
      <c r="D7" s="226" t="s">
        <v>1006</v>
      </c>
      <c r="E7" s="227" t="s">
        <v>1007</v>
      </c>
      <c r="F7" s="188" t="s">
        <v>1008</v>
      </c>
      <c r="G7" s="189" t="s">
        <v>1009</v>
      </c>
      <c r="H7" s="189"/>
      <c r="I7" s="228" t="s">
        <v>1010</v>
      </c>
    </row>
    <row r="8" spans="1:9" ht="12.75">
      <c r="A8" s="191"/>
      <c r="B8" s="192"/>
      <c r="C8" s="193">
        <v>2</v>
      </c>
      <c r="D8" s="229" t="s">
        <v>1011</v>
      </c>
      <c r="E8" s="230" t="s">
        <v>22</v>
      </c>
      <c r="F8" s="196" t="s">
        <v>222</v>
      </c>
      <c r="G8" s="197"/>
      <c r="H8" s="235">
        <v>15</v>
      </c>
      <c r="I8" s="198" t="s">
        <v>1012</v>
      </c>
    </row>
    <row r="9" spans="1:9" ht="12.75">
      <c r="A9" s="191"/>
      <c r="B9" s="192"/>
      <c r="C9" s="193">
        <v>3</v>
      </c>
      <c r="D9" s="229" t="s">
        <v>1013</v>
      </c>
      <c r="E9" s="230" t="s">
        <v>1014</v>
      </c>
      <c r="F9" s="196" t="s">
        <v>526</v>
      </c>
      <c r="G9" s="197"/>
      <c r="H9" s="197"/>
      <c r="I9" s="198" t="s">
        <v>1015</v>
      </c>
    </row>
    <row r="10" spans="1:9" ht="13.5" thickBot="1">
      <c r="A10" s="231"/>
      <c r="B10" s="201"/>
      <c r="C10" s="202">
        <v>4</v>
      </c>
      <c r="D10" s="232" t="s">
        <v>1016</v>
      </c>
      <c r="E10" s="233" t="s">
        <v>751</v>
      </c>
      <c r="F10" s="205" t="s">
        <v>222</v>
      </c>
      <c r="G10" s="206"/>
      <c r="H10" s="206"/>
      <c r="I10" s="234" t="s">
        <v>65</v>
      </c>
    </row>
    <row r="11" spans="1:9" ht="12.75">
      <c r="A11" s="225">
        <v>1</v>
      </c>
      <c r="B11" s="184" t="s">
        <v>1</v>
      </c>
      <c r="C11" s="185">
        <v>1</v>
      </c>
      <c r="D11" s="226" t="s">
        <v>52</v>
      </c>
      <c r="E11" s="227" t="s">
        <v>760</v>
      </c>
      <c r="F11" s="188" t="s">
        <v>761</v>
      </c>
      <c r="G11" s="189" t="s">
        <v>1009</v>
      </c>
      <c r="H11" s="189"/>
      <c r="I11" s="228" t="s">
        <v>96</v>
      </c>
    </row>
    <row r="12" spans="1:9" ht="12.75">
      <c r="A12" s="191"/>
      <c r="B12" s="192"/>
      <c r="C12" s="193">
        <v>2</v>
      </c>
      <c r="D12" s="229" t="s">
        <v>52</v>
      </c>
      <c r="E12" s="230" t="s">
        <v>53</v>
      </c>
      <c r="F12" s="196" t="s">
        <v>54</v>
      </c>
      <c r="G12" s="197"/>
      <c r="H12" s="235">
        <v>15</v>
      </c>
      <c r="I12" s="198" t="s">
        <v>55</v>
      </c>
    </row>
    <row r="13" spans="1:9" ht="12.75">
      <c r="A13" s="191"/>
      <c r="B13" s="192"/>
      <c r="C13" s="193">
        <v>3</v>
      </c>
      <c r="D13" s="229" t="s">
        <v>1017</v>
      </c>
      <c r="E13" s="230" t="s">
        <v>1018</v>
      </c>
      <c r="F13" s="196" t="s">
        <v>1019</v>
      </c>
      <c r="G13" s="197"/>
      <c r="H13" s="197"/>
      <c r="I13" s="198" t="s">
        <v>55</v>
      </c>
    </row>
    <row r="14" spans="1:9" ht="13.5" thickBot="1">
      <c r="A14" s="231"/>
      <c r="B14" s="201"/>
      <c r="C14" s="202">
        <v>4</v>
      </c>
      <c r="D14" s="232" t="s">
        <v>41</v>
      </c>
      <c r="E14" s="233" t="s">
        <v>773</v>
      </c>
      <c r="F14" s="205" t="s">
        <v>548</v>
      </c>
      <c r="G14" s="206"/>
      <c r="H14" s="206"/>
      <c r="I14" s="234" t="s">
        <v>55</v>
      </c>
    </row>
    <row r="15" spans="1:9" ht="12.75">
      <c r="A15" s="225">
        <v>3</v>
      </c>
      <c r="B15" s="184" t="s">
        <v>44</v>
      </c>
      <c r="C15" s="185">
        <v>1</v>
      </c>
      <c r="D15" s="226" t="s">
        <v>774</v>
      </c>
      <c r="E15" s="227" t="s">
        <v>1020</v>
      </c>
      <c r="F15" s="188" t="s">
        <v>776</v>
      </c>
      <c r="G15" s="189" t="s">
        <v>1021</v>
      </c>
      <c r="H15" s="189"/>
      <c r="I15" s="228" t="s">
        <v>769</v>
      </c>
    </row>
    <row r="16" spans="1:9" ht="12.75">
      <c r="A16" s="191"/>
      <c r="B16" s="192"/>
      <c r="C16" s="193">
        <v>2</v>
      </c>
      <c r="D16" s="229" t="s">
        <v>84</v>
      </c>
      <c r="E16" s="230" t="s">
        <v>1022</v>
      </c>
      <c r="F16" s="196" t="s">
        <v>1023</v>
      </c>
      <c r="G16" s="197"/>
      <c r="H16" s="235">
        <v>10</v>
      </c>
      <c r="I16" s="198" t="s">
        <v>679</v>
      </c>
    </row>
    <row r="17" spans="1:9" ht="12.75">
      <c r="A17" s="191"/>
      <c r="B17" s="192"/>
      <c r="C17" s="193">
        <v>3</v>
      </c>
      <c r="D17" s="229" t="s">
        <v>1024</v>
      </c>
      <c r="E17" s="230" t="s">
        <v>1025</v>
      </c>
      <c r="F17" s="196" t="s">
        <v>1026</v>
      </c>
      <c r="G17" s="197"/>
      <c r="H17" s="197"/>
      <c r="I17" s="198" t="s">
        <v>769</v>
      </c>
    </row>
    <row r="18" spans="1:9" ht="13.5" thickBot="1">
      <c r="A18" s="231"/>
      <c r="B18" s="201"/>
      <c r="C18" s="202">
        <v>4</v>
      </c>
      <c r="D18" s="232" t="s">
        <v>766</v>
      </c>
      <c r="E18" s="233" t="s">
        <v>767</v>
      </c>
      <c r="F18" s="205" t="s">
        <v>768</v>
      </c>
      <c r="G18" s="206"/>
      <c r="H18" s="206"/>
      <c r="I18" s="234" t="s">
        <v>769</v>
      </c>
    </row>
    <row r="19" spans="1:9" ht="12.75">
      <c r="A19" s="225">
        <v>4</v>
      </c>
      <c r="B19" s="184" t="s">
        <v>59</v>
      </c>
      <c r="C19" s="185">
        <v>1</v>
      </c>
      <c r="D19" s="226" t="s">
        <v>1027</v>
      </c>
      <c r="E19" s="227" t="s">
        <v>1028</v>
      </c>
      <c r="F19" s="188" t="s">
        <v>1029</v>
      </c>
      <c r="G19" s="189" t="s">
        <v>1030</v>
      </c>
      <c r="H19" s="189"/>
      <c r="I19" s="228" t="s">
        <v>569</v>
      </c>
    </row>
    <row r="20" spans="1:9" ht="12.75">
      <c r="A20" s="191"/>
      <c r="B20" s="192"/>
      <c r="C20" s="193">
        <v>2</v>
      </c>
      <c r="D20" s="229" t="s">
        <v>56</v>
      </c>
      <c r="E20" s="230" t="s">
        <v>57</v>
      </c>
      <c r="F20" s="196" t="s">
        <v>58</v>
      </c>
      <c r="G20" s="197"/>
      <c r="H20" s="235">
        <v>9</v>
      </c>
      <c r="I20" s="198" t="s">
        <v>60</v>
      </c>
    </row>
    <row r="21" spans="1:9" ht="12.75">
      <c r="A21" s="191"/>
      <c r="B21" s="192"/>
      <c r="C21" s="193">
        <v>3</v>
      </c>
      <c r="D21" s="229" t="s">
        <v>129</v>
      </c>
      <c r="E21" s="230" t="s">
        <v>1031</v>
      </c>
      <c r="F21" s="196" t="s">
        <v>1032</v>
      </c>
      <c r="G21" s="197"/>
      <c r="H21" s="197"/>
      <c r="I21" s="198" t="s">
        <v>1033</v>
      </c>
    </row>
    <row r="22" spans="1:9" ht="13.5" thickBot="1">
      <c r="A22" s="231"/>
      <c r="B22" s="201"/>
      <c r="C22" s="202">
        <v>4</v>
      </c>
      <c r="D22" s="232" t="s">
        <v>1034</v>
      </c>
      <c r="E22" s="233" t="s">
        <v>1035</v>
      </c>
      <c r="F22" s="205" t="s">
        <v>1036</v>
      </c>
      <c r="G22" s="206"/>
      <c r="H22" s="206"/>
      <c r="I22" s="234" t="s">
        <v>1033</v>
      </c>
    </row>
    <row r="23" spans="1:9" ht="12.75">
      <c r="A23" s="225">
        <v>5</v>
      </c>
      <c r="B23" s="184" t="s">
        <v>29</v>
      </c>
      <c r="C23" s="185">
        <v>1</v>
      </c>
      <c r="D23" s="226" t="s">
        <v>375</v>
      </c>
      <c r="E23" s="227" t="s">
        <v>376</v>
      </c>
      <c r="F23" s="188" t="s">
        <v>377</v>
      </c>
      <c r="G23" s="189" t="s">
        <v>1037</v>
      </c>
      <c r="H23" s="189"/>
      <c r="I23" s="228" t="s">
        <v>201</v>
      </c>
    </row>
    <row r="24" spans="1:9" ht="12.75">
      <c r="A24" s="191"/>
      <c r="B24" s="192"/>
      <c r="C24" s="193">
        <v>2</v>
      </c>
      <c r="D24" s="229" t="s">
        <v>129</v>
      </c>
      <c r="E24" s="230" t="s">
        <v>1038</v>
      </c>
      <c r="F24" s="196" t="s">
        <v>1039</v>
      </c>
      <c r="G24" s="197"/>
      <c r="H24" s="235">
        <v>8</v>
      </c>
      <c r="I24" s="198" t="s">
        <v>421</v>
      </c>
    </row>
    <row r="25" spans="1:9" ht="12.75">
      <c r="A25" s="191"/>
      <c r="B25" s="192"/>
      <c r="C25" s="193">
        <v>3</v>
      </c>
      <c r="D25" s="229" t="s">
        <v>449</v>
      </c>
      <c r="E25" s="230" t="s">
        <v>780</v>
      </c>
      <c r="F25" s="196" t="s">
        <v>781</v>
      </c>
      <c r="G25" s="197"/>
      <c r="H25" s="197"/>
      <c r="I25" s="198" t="s">
        <v>421</v>
      </c>
    </row>
    <row r="26" spans="1:9" ht="13.5" thickBot="1">
      <c r="A26" s="231"/>
      <c r="B26" s="201"/>
      <c r="C26" s="202">
        <v>4</v>
      </c>
      <c r="D26" s="232" t="s">
        <v>1040</v>
      </c>
      <c r="E26" s="233" t="s">
        <v>1041</v>
      </c>
      <c r="F26" s="205" t="s">
        <v>1042</v>
      </c>
      <c r="G26" s="206"/>
      <c r="H26" s="206"/>
      <c r="I26" s="234" t="s">
        <v>421</v>
      </c>
    </row>
    <row r="31" spans="1:9" ht="12.75">
      <c r="A31" s="208"/>
      <c r="E31" s="34"/>
      <c r="G31" s="212"/>
      <c r="H31" s="169"/>
      <c r="I31" s="34"/>
    </row>
    <row r="32" spans="1:9" ht="12.75">
      <c r="A32" s="208"/>
      <c r="B32" s="182" t="s">
        <v>1003</v>
      </c>
      <c r="E32" s="34"/>
      <c r="F32" s="34" t="s">
        <v>1004</v>
      </c>
      <c r="G32" s="212"/>
      <c r="H32" s="169"/>
      <c r="I32" s="34"/>
    </row>
    <row r="35" spans="1:8" ht="12.75">
      <c r="A35" s="208"/>
      <c r="B35" s="182" t="s">
        <v>511</v>
      </c>
      <c r="C35" s="210"/>
      <c r="E35" s="34"/>
      <c r="F35" s="211" t="s">
        <v>512</v>
      </c>
      <c r="H35" s="210"/>
    </row>
    <row r="41" ht="12.75">
      <c r="A41" s="208"/>
    </row>
    <row r="42" ht="12.75">
      <c r="A42" s="208"/>
    </row>
    <row r="43" ht="12.75">
      <c r="A43" s="208"/>
    </row>
    <row r="44" ht="12.75">
      <c r="A44" s="208"/>
    </row>
    <row r="45" ht="12.75">
      <c r="A45" s="213"/>
    </row>
    <row r="46" ht="12.75">
      <c r="A46" s="214"/>
    </row>
    <row r="47" ht="12.75">
      <c r="A47" s="214"/>
    </row>
    <row r="66" spans="1:9" ht="12.75">
      <c r="A66" s="208"/>
      <c r="B66" s="34"/>
      <c r="E66" s="34"/>
      <c r="I66" s="34"/>
    </row>
    <row r="67" ht="12.75">
      <c r="A67" s="208"/>
    </row>
    <row r="68" ht="12.75">
      <c r="A68" s="208"/>
    </row>
    <row r="69" spans="1:8" ht="12.75">
      <c r="A69" s="208"/>
      <c r="C69" s="210"/>
      <c r="E69" s="34"/>
      <c r="F69" s="211"/>
      <c r="H69" s="210"/>
    </row>
  </sheetData>
  <printOptions horizontalCentered="1"/>
  <pageMargins left="0.3937007874015748" right="0" top="0.6299212598425197" bottom="0.3937007874015748" header="0.5118110236220472" footer="0.3937007874015748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7109375" style="143" customWidth="1"/>
    <col min="8" max="8" width="5.8515625" style="143" customWidth="1"/>
    <col min="9" max="9" width="10.421875" style="143" customWidth="1"/>
    <col min="10" max="10" width="7.140625" style="105" customWidth="1"/>
    <col min="11" max="11" width="26.140625" style="105" customWidth="1"/>
    <col min="12" max="16384" width="9.140625" style="105" customWidth="1"/>
  </cols>
  <sheetData>
    <row r="1" spans="1:10" ht="15">
      <c r="A1" s="305" t="s">
        <v>1348</v>
      </c>
      <c r="B1" s="98"/>
      <c r="C1" s="99"/>
      <c r="D1" s="100"/>
      <c r="E1" s="101"/>
      <c r="F1" s="102"/>
      <c r="G1" s="103"/>
      <c r="H1" s="103"/>
      <c r="I1" s="103"/>
      <c r="J1" s="101"/>
    </row>
    <row r="2" spans="1:11" ht="12.75">
      <c r="A2" s="106"/>
      <c r="B2" s="107"/>
      <c r="C2" s="108"/>
      <c r="D2" s="106"/>
      <c r="E2" s="109"/>
      <c r="F2" s="110"/>
      <c r="G2" s="111"/>
      <c r="H2" s="111"/>
      <c r="I2" s="111"/>
      <c r="J2" s="109"/>
      <c r="K2" s="104" t="s">
        <v>1</v>
      </c>
    </row>
    <row r="3" spans="1:11" ht="15.75">
      <c r="A3" s="112"/>
      <c r="B3" s="113" t="s">
        <v>1151</v>
      </c>
      <c r="C3" s="114" t="s">
        <v>3</v>
      </c>
      <c r="D3" s="384" t="s">
        <v>1409</v>
      </c>
      <c r="F3" s="115"/>
      <c r="G3" s="116"/>
      <c r="H3" s="116"/>
      <c r="I3" s="116"/>
      <c r="J3" s="117"/>
      <c r="K3" s="104" t="s">
        <v>156</v>
      </c>
    </row>
    <row r="4" spans="1:10" ht="8.25" customHeight="1">
      <c r="A4" s="112"/>
      <c r="B4" s="118"/>
      <c r="C4" s="119"/>
      <c r="D4" s="120"/>
      <c r="E4" s="117"/>
      <c r="F4" s="115"/>
      <c r="G4" s="116"/>
      <c r="H4" s="116"/>
      <c r="I4" s="116"/>
      <c r="J4" s="117"/>
    </row>
    <row r="5" spans="1:11" ht="15.75">
      <c r="A5" s="112"/>
      <c r="B5" s="120" t="s">
        <v>507</v>
      </c>
      <c r="C5" s="119"/>
      <c r="D5" s="120"/>
      <c r="E5" s="117"/>
      <c r="F5" s="115"/>
      <c r="G5" s="116"/>
      <c r="H5" s="116"/>
      <c r="I5" s="116"/>
      <c r="J5" s="117"/>
      <c r="K5" s="117"/>
    </row>
    <row r="6" spans="1:11" ht="9.75" customHeight="1">
      <c r="A6" s="112"/>
      <c r="B6" s="118"/>
      <c r="C6" s="119"/>
      <c r="D6" s="120"/>
      <c r="E6" s="117"/>
      <c r="F6" s="115"/>
      <c r="G6" s="116"/>
      <c r="H6" s="116"/>
      <c r="I6" s="116"/>
      <c r="J6" s="117"/>
      <c r="K6" s="117"/>
    </row>
    <row r="7" spans="1:13" ht="12.75">
      <c r="A7" s="135"/>
      <c r="B7" s="148"/>
      <c r="C7" s="149"/>
      <c r="D7" s="135"/>
      <c r="E7" s="135"/>
      <c r="F7" s="135"/>
      <c r="G7" s="150"/>
      <c r="H7" s="150"/>
      <c r="I7" s="150"/>
      <c r="J7" s="151"/>
      <c r="K7" s="135"/>
      <c r="L7" s="135"/>
      <c r="M7" s="135"/>
    </row>
    <row r="8" spans="1:11" ht="13.5" customHeight="1">
      <c r="A8" s="121" t="s">
        <v>4</v>
      </c>
      <c r="B8" s="122" t="s">
        <v>5</v>
      </c>
      <c r="C8" s="123" t="s">
        <v>6</v>
      </c>
      <c r="D8" s="124" t="s">
        <v>7</v>
      </c>
      <c r="E8" s="125" t="s">
        <v>8</v>
      </c>
      <c r="F8" s="126" t="s">
        <v>508</v>
      </c>
      <c r="G8" s="126" t="s">
        <v>340</v>
      </c>
      <c r="H8" s="126" t="s">
        <v>1152</v>
      </c>
      <c r="I8" s="126" t="s">
        <v>749</v>
      </c>
      <c r="J8" s="127" t="s">
        <v>510</v>
      </c>
      <c r="K8" s="125" t="s">
        <v>11</v>
      </c>
    </row>
    <row r="9" spans="1:13" ht="12.75">
      <c r="A9" s="128">
        <v>1</v>
      </c>
      <c r="B9" s="129" t="s">
        <v>1153</v>
      </c>
      <c r="C9" s="130" t="s">
        <v>1007</v>
      </c>
      <c r="D9" s="131" t="s">
        <v>1154</v>
      </c>
      <c r="E9" s="132" t="s">
        <v>15</v>
      </c>
      <c r="F9" s="133">
        <v>91</v>
      </c>
      <c r="G9" s="157">
        <v>9.3</v>
      </c>
      <c r="H9" s="157" t="s">
        <v>796</v>
      </c>
      <c r="I9" s="157">
        <v>9.02</v>
      </c>
      <c r="J9" s="133">
        <v>15</v>
      </c>
      <c r="K9" s="134" t="s">
        <v>51</v>
      </c>
      <c r="L9" s="135"/>
      <c r="M9" s="135"/>
    </row>
    <row r="10" spans="1:13" ht="12.75">
      <c r="A10" s="128">
        <v>2</v>
      </c>
      <c r="B10" s="129" t="s">
        <v>1017</v>
      </c>
      <c r="C10" s="130" t="s">
        <v>1018</v>
      </c>
      <c r="D10" s="131" t="s">
        <v>1019</v>
      </c>
      <c r="E10" s="132" t="s">
        <v>1</v>
      </c>
      <c r="F10" s="133">
        <v>86</v>
      </c>
      <c r="G10" s="157">
        <v>9.29</v>
      </c>
      <c r="H10" s="157" t="s">
        <v>796</v>
      </c>
      <c r="I10" s="157">
        <v>9.18</v>
      </c>
      <c r="J10" s="133">
        <v>12</v>
      </c>
      <c r="K10" s="134" t="s">
        <v>55</v>
      </c>
      <c r="L10" s="135"/>
      <c r="M10" s="135"/>
    </row>
    <row r="11" spans="1:13" ht="12.75">
      <c r="A11" s="128">
        <v>3</v>
      </c>
      <c r="B11" s="129" t="s">
        <v>365</v>
      </c>
      <c r="C11" s="130" t="s">
        <v>366</v>
      </c>
      <c r="D11" s="131" t="s">
        <v>367</v>
      </c>
      <c r="E11" s="132" t="s">
        <v>15</v>
      </c>
      <c r="F11" s="133">
        <v>93</v>
      </c>
      <c r="G11" s="157">
        <v>9.57</v>
      </c>
      <c r="H11" s="157" t="s">
        <v>796</v>
      </c>
      <c r="I11" s="157">
        <v>9.37</v>
      </c>
      <c r="J11" s="133">
        <v>10</v>
      </c>
      <c r="K11" s="134" t="s">
        <v>368</v>
      </c>
      <c r="L11" s="135"/>
      <c r="M11" s="135"/>
    </row>
    <row r="12" spans="1:13" ht="12.75">
      <c r="A12" s="128">
        <v>4</v>
      </c>
      <c r="B12" s="129" t="s">
        <v>21</v>
      </c>
      <c r="C12" s="130" t="s">
        <v>22</v>
      </c>
      <c r="D12" s="131" t="s">
        <v>23</v>
      </c>
      <c r="E12" s="132" t="s">
        <v>15</v>
      </c>
      <c r="F12" s="133">
        <v>92</v>
      </c>
      <c r="G12" s="157">
        <v>9.64</v>
      </c>
      <c r="H12" s="157" t="s">
        <v>796</v>
      </c>
      <c r="I12" s="157">
        <v>9.42</v>
      </c>
      <c r="J12" s="133">
        <v>9</v>
      </c>
      <c r="K12" s="134" t="s">
        <v>25</v>
      </c>
      <c r="L12" s="135"/>
      <c r="M12" s="135"/>
    </row>
    <row r="13" spans="1:13" ht="12.75">
      <c r="A13" s="128">
        <v>5</v>
      </c>
      <c r="B13" s="129" t="s">
        <v>1155</v>
      </c>
      <c r="C13" s="130" t="s">
        <v>1156</v>
      </c>
      <c r="D13" s="131" t="s">
        <v>1157</v>
      </c>
      <c r="E13" s="132" t="s">
        <v>44</v>
      </c>
      <c r="F13" s="133">
        <v>73</v>
      </c>
      <c r="G13" s="157">
        <v>9.42</v>
      </c>
      <c r="H13" s="157" t="s">
        <v>796</v>
      </c>
      <c r="I13" s="157">
        <v>9.58</v>
      </c>
      <c r="J13" s="133">
        <v>8</v>
      </c>
      <c r="K13" s="134" t="s">
        <v>769</v>
      </c>
      <c r="L13" s="135"/>
      <c r="M13" s="135"/>
    </row>
    <row r="14" spans="1:13" ht="12.75">
      <c r="A14" s="128">
        <v>6</v>
      </c>
      <c r="B14" s="129" t="s">
        <v>449</v>
      </c>
      <c r="C14" s="130" t="s">
        <v>780</v>
      </c>
      <c r="D14" s="131" t="s">
        <v>781</v>
      </c>
      <c r="E14" s="132" t="s">
        <v>200</v>
      </c>
      <c r="F14" s="133">
        <v>81</v>
      </c>
      <c r="G14" s="157">
        <v>9.66</v>
      </c>
      <c r="H14" s="157" t="s">
        <v>797</v>
      </c>
      <c r="I14" s="157">
        <v>9.52</v>
      </c>
      <c r="J14" s="133">
        <v>7</v>
      </c>
      <c r="K14" s="134" t="s">
        <v>421</v>
      </c>
      <c r="L14" s="135"/>
      <c r="M14" s="135"/>
    </row>
    <row r="15" spans="1:13" ht="12.75">
      <c r="A15" s="128">
        <v>7</v>
      </c>
      <c r="B15" s="129" t="s">
        <v>378</v>
      </c>
      <c r="C15" s="130" t="s">
        <v>385</v>
      </c>
      <c r="D15" s="131" t="s">
        <v>386</v>
      </c>
      <c r="E15" s="134" t="s">
        <v>387</v>
      </c>
      <c r="F15" s="133">
        <v>77</v>
      </c>
      <c r="G15" s="157">
        <v>9.75</v>
      </c>
      <c r="H15" s="157" t="s">
        <v>797</v>
      </c>
      <c r="I15" s="157">
        <v>9.62</v>
      </c>
      <c r="J15" s="133">
        <v>6</v>
      </c>
      <c r="K15" s="134" t="s">
        <v>388</v>
      </c>
      <c r="L15" s="135"/>
      <c r="M15" s="135"/>
    </row>
    <row r="16" spans="1:13" ht="12.75">
      <c r="A16" s="128">
        <v>8</v>
      </c>
      <c r="B16" s="129" t="s">
        <v>782</v>
      </c>
      <c r="C16" s="130" t="s">
        <v>783</v>
      </c>
      <c r="D16" s="131" t="s">
        <v>784</v>
      </c>
      <c r="E16" s="134" t="s">
        <v>132</v>
      </c>
      <c r="F16" s="133">
        <v>63</v>
      </c>
      <c r="G16" s="157">
        <v>9.73</v>
      </c>
      <c r="H16" s="157" t="s">
        <v>797</v>
      </c>
      <c r="I16" s="157">
        <v>9.7</v>
      </c>
      <c r="J16" s="133">
        <v>5</v>
      </c>
      <c r="K16" s="134" t="s">
        <v>785</v>
      </c>
      <c r="L16" s="135"/>
      <c r="M16" s="135"/>
    </row>
    <row r="17" spans="1:13" ht="12.75">
      <c r="A17" s="128">
        <v>9</v>
      </c>
      <c r="B17" s="129" t="s">
        <v>777</v>
      </c>
      <c r="C17" s="130" t="s">
        <v>778</v>
      </c>
      <c r="D17" s="131" t="s">
        <v>1158</v>
      </c>
      <c r="E17" s="132" t="s">
        <v>1</v>
      </c>
      <c r="F17" s="133">
        <v>101</v>
      </c>
      <c r="G17" s="157">
        <v>10.3</v>
      </c>
      <c r="H17" s="157" t="s">
        <v>797</v>
      </c>
      <c r="I17" s="157">
        <v>9.9</v>
      </c>
      <c r="J17" s="133">
        <v>4</v>
      </c>
      <c r="K17" s="134" t="s">
        <v>104</v>
      </c>
      <c r="L17" s="135"/>
      <c r="M17" s="135"/>
    </row>
    <row r="18" spans="1:13" ht="12.75">
      <c r="A18" s="128">
        <v>10</v>
      </c>
      <c r="B18" s="129" t="s">
        <v>372</v>
      </c>
      <c r="C18" s="130" t="s">
        <v>373</v>
      </c>
      <c r="D18" s="131" t="s">
        <v>374</v>
      </c>
      <c r="E18" s="132" t="s">
        <v>64</v>
      </c>
      <c r="F18" s="133">
        <v>94</v>
      </c>
      <c r="G18" s="157">
        <v>10.04</v>
      </c>
      <c r="H18" s="157" t="s">
        <v>797</v>
      </c>
      <c r="I18" s="157">
        <v>9.94</v>
      </c>
      <c r="J18" s="133">
        <v>3</v>
      </c>
      <c r="K18" s="134" t="s">
        <v>368</v>
      </c>
      <c r="L18" s="135"/>
      <c r="M18" s="135"/>
    </row>
    <row r="19" spans="1:13" ht="12.75">
      <c r="A19" s="128">
        <v>11</v>
      </c>
      <c r="B19" s="129" t="s">
        <v>84</v>
      </c>
      <c r="C19" s="130" t="s">
        <v>369</v>
      </c>
      <c r="D19" s="131" t="s">
        <v>370</v>
      </c>
      <c r="E19" s="132" t="s">
        <v>1</v>
      </c>
      <c r="F19" s="133">
        <v>85</v>
      </c>
      <c r="G19" s="157">
        <v>10.16</v>
      </c>
      <c r="H19" s="157" t="s">
        <v>797</v>
      </c>
      <c r="I19" s="157">
        <v>9.95</v>
      </c>
      <c r="J19" s="133">
        <v>2</v>
      </c>
      <c r="K19" s="134" t="s">
        <v>371</v>
      </c>
      <c r="L19" s="135"/>
      <c r="M19" s="135"/>
    </row>
    <row r="20" spans="1:13" ht="12.75">
      <c r="A20" s="128">
        <v>12</v>
      </c>
      <c r="B20" s="129" t="s">
        <v>1159</v>
      </c>
      <c r="C20" s="130" t="s">
        <v>1160</v>
      </c>
      <c r="D20" s="131" t="s">
        <v>1161</v>
      </c>
      <c r="E20" s="134" t="s">
        <v>387</v>
      </c>
      <c r="F20" s="133">
        <v>78</v>
      </c>
      <c r="G20" s="157">
        <v>10.45</v>
      </c>
      <c r="H20" s="157"/>
      <c r="I20" s="136"/>
      <c r="J20" s="133">
        <v>1</v>
      </c>
      <c r="K20" s="134" t="s">
        <v>1162</v>
      </c>
      <c r="L20" s="135"/>
      <c r="M20" s="135"/>
    </row>
    <row r="21" spans="1:13" ht="12.75">
      <c r="A21" s="128"/>
      <c r="B21" s="129" t="s">
        <v>1027</v>
      </c>
      <c r="C21" s="130" t="s">
        <v>1028</v>
      </c>
      <c r="D21" s="131" t="s">
        <v>1029</v>
      </c>
      <c r="E21" s="132" t="s">
        <v>59</v>
      </c>
      <c r="F21" s="133">
        <v>79</v>
      </c>
      <c r="G21" s="136"/>
      <c r="H21" s="136"/>
      <c r="I21" s="136"/>
      <c r="J21" s="133" t="s">
        <v>153</v>
      </c>
      <c r="K21" s="134" t="s">
        <v>569</v>
      </c>
      <c r="L21" s="135"/>
      <c r="M21" s="135"/>
    </row>
    <row r="22" spans="1:13" ht="12.75">
      <c r="A22" s="128"/>
      <c r="B22" s="129" t="s">
        <v>449</v>
      </c>
      <c r="C22" s="130" t="s">
        <v>450</v>
      </c>
      <c r="D22" s="131" t="s">
        <v>451</v>
      </c>
      <c r="E22" s="132" t="s">
        <v>1</v>
      </c>
      <c r="F22" s="133">
        <v>87</v>
      </c>
      <c r="G22" s="136"/>
      <c r="H22" s="136"/>
      <c r="I22" s="136"/>
      <c r="J22" s="133" t="s">
        <v>867</v>
      </c>
      <c r="K22" s="134" t="s">
        <v>55</v>
      </c>
      <c r="L22" s="135"/>
      <c r="M22" s="135"/>
    </row>
    <row r="25" spans="2:8" ht="12.75">
      <c r="B25" s="137" t="s">
        <v>511</v>
      </c>
      <c r="G25" s="139" t="s">
        <v>512</v>
      </c>
      <c r="H25" s="139"/>
    </row>
    <row r="26" spans="7:8" ht="12.75">
      <c r="G26" s="141"/>
      <c r="H26" s="141"/>
    </row>
    <row r="27" spans="7:8" ht="12.75">
      <c r="G27" s="141"/>
      <c r="H27" s="141"/>
    </row>
    <row r="28" spans="2:8" ht="12.75">
      <c r="B28" s="142" t="s">
        <v>513</v>
      </c>
      <c r="G28" s="139" t="s">
        <v>514</v>
      </c>
      <c r="H28" s="139"/>
    </row>
    <row r="38" ht="12.75">
      <c r="E38" s="420"/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7109375" style="143" customWidth="1"/>
    <col min="8" max="8" width="6.28125" style="143" customWidth="1"/>
    <col min="9" max="9" width="10.421875" style="143" customWidth="1"/>
    <col min="10" max="10" width="7.140625" style="105" customWidth="1"/>
    <col min="11" max="11" width="26.140625" style="105" customWidth="1"/>
    <col min="12" max="16384" width="9.140625" style="105" customWidth="1"/>
  </cols>
  <sheetData>
    <row r="1" spans="1:10" ht="15">
      <c r="A1" s="305" t="s">
        <v>1348</v>
      </c>
      <c r="B1" s="98"/>
      <c r="C1" s="99"/>
      <c r="D1" s="100"/>
      <c r="E1" s="101"/>
      <c r="F1" s="102"/>
      <c r="G1" s="103"/>
      <c r="H1" s="103"/>
      <c r="I1" s="103"/>
      <c r="J1" s="101"/>
    </row>
    <row r="2" spans="1:11" ht="12.75">
      <c r="A2" s="106"/>
      <c r="B2" s="107"/>
      <c r="C2" s="108"/>
      <c r="D2" s="106"/>
      <c r="E2" s="109"/>
      <c r="F2" s="110"/>
      <c r="G2" s="111"/>
      <c r="H2" s="111"/>
      <c r="I2" s="111"/>
      <c r="J2" s="109"/>
      <c r="K2" s="104" t="s">
        <v>1</v>
      </c>
    </row>
    <row r="3" spans="1:11" ht="15.75">
      <c r="A3" s="112"/>
      <c r="B3" s="113" t="s">
        <v>1151</v>
      </c>
      <c r="C3" s="114" t="s">
        <v>158</v>
      </c>
      <c r="D3" s="384" t="s">
        <v>1410</v>
      </c>
      <c r="F3" s="115"/>
      <c r="G3" s="116"/>
      <c r="H3" s="116"/>
      <c r="I3" s="116"/>
      <c r="J3" s="117"/>
      <c r="K3" s="104" t="s">
        <v>156</v>
      </c>
    </row>
    <row r="4" spans="1:10" ht="8.25" customHeight="1">
      <c r="A4" s="112"/>
      <c r="B4" s="118"/>
      <c r="C4" s="119"/>
      <c r="D4" s="120"/>
      <c r="E4" s="117"/>
      <c r="F4" s="115"/>
      <c r="G4" s="116"/>
      <c r="H4" s="116"/>
      <c r="I4" s="116"/>
      <c r="J4" s="117"/>
    </row>
    <row r="5" spans="1:11" ht="15.75">
      <c r="A5" s="112"/>
      <c r="B5" s="120" t="s">
        <v>507</v>
      </c>
      <c r="C5" s="119"/>
      <c r="D5" s="120"/>
      <c r="E5" s="117"/>
      <c r="F5" s="115"/>
      <c r="G5" s="116"/>
      <c r="H5" s="116"/>
      <c r="I5" s="116"/>
      <c r="J5" s="117"/>
      <c r="K5" s="117"/>
    </row>
    <row r="6" spans="1:11" ht="9.75" customHeight="1">
      <c r="A6" s="112"/>
      <c r="B6" s="118"/>
      <c r="C6" s="119"/>
      <c r="D6" s="120"/>
      <c r="E6" s="117"/>
      <c r="F6" s="115"/>
      <c r="G6" s="116"/>
      <c r="H6" s="116"/>
      <c r="I6" s="116"/>
      <c r="J6" s="117"/>
      <c r="K6" s="117"/>
    </row>
    <row r="7" spans="1:13" ht="12.75">
      <c r="A7" s="135"/>
      <c r="B7" s="148"/>
      <c r="C7" s="149"/>
      <c r="D7" s="135"/>
      <c r="E7" s="135"/>
      <c r="F7" s="135"/>
      <c r="G7" s="150"/>
      <c r="H7" s="150"/>
      <c r="I7" s="150"/>
      <c r="J7" s="151"/>
      <c r="K7" s="135"/>
      <c r="L7" s="135"/>
      <c r="M7" s="135"/>
    </row>
    <row r="8" spans="1:11" ht="13.5" customHeight="1">
      <c r="A8" s="121" t="s">
        <v>4</v>
      </c>
      <c r="B8" s="122" t="s">
        <v>5</v>
      </c>
      <c r="C8" s="123" t="s">
        <v>6</v>
      </c>
      <c r="D8" s="124" t="s">
        <v>7</v>
      </c>
      <c r="E8" s="125" t="s">
        <v>8</v>
      </c>
      <c r="F8" s="126" t="s">
        <v>508</v>
      </c>
      <c r="G8" s="126" t="s">
        <v>340</v>
      </c>
      <c r="H8" s="126" t="s">
        <v>1152</v>
      </c>
      <c r="I8" s="126" t="s">
        <v>749</v>
      </c>
      <c r="J8" s="127" t="s">
        <v>510</v>
      </c>
      <c r="K8" s="125" t="s">
        <v>11</v>
      </c>
    </row>
    <row r="9" spans="1:13" ht="12.75">
      <c r="A9" s="128">
        <v>1</v>
      </c>
      <c r="B9" s="129" t="s">
        <v>326</v>
      </c>
      <c r="C9" s="130" t="s">
        <v>462</v>
      </c>
      <c r="D9" s="131" t="s">
        <v>463</v>
      </c>
      <c r="E9" s="132" t="s">
        <v>29</v>
      </c>
      <c r="F9" s="133">
        <v>108</v>
      </c>
      <c r="G9" s="158">
        <v>8.26</v>
      </c>
      <c r="H9" s="157" t="s">
        <v>796</v>
      </c>
      <c r="I9" s="158">
        <v>8.1</v>
      </c>
      <c r="J9" s="133">
        <v>15</v>
      </c>
      <c r="K9" s="134" t="s">
        <v>464</v>
      </c>
      <c r="L9" s="135"/>
      <c r="M9" s="135"/>
    </row>
    <row r="10" spans="1:13" ht="12.75">
      <c r="A10" s="128">
        <v>2</v>
      </c>
      <c r="B10" s="129" t="s">
        <v>724</v>
      </c>
      <c r="C10" s="130" t="s">
        <v>997</v>
      </c>
      <c r="D10" s="131" t="s">
        <v>998</v>
      </c>
      <c r="E10" s="134" t="s">
        <v>387</v>
      </c>
      <c r="F10" s="133">
        <v>97</v>
      </c>
      <c r="G10" s="158">
        <v>8.57</v>
      </c>
      <c r="H10" s="157" t="s">
        <v>796</v>
      </c>
      <c r="I10" s="157">
        <v>8.31</v>
      </c>
      <c r="J10" s="133">
        <v>12</v>
      </c>
      <c r="K10" s="134" t="s">
        <v>916</v>
      </c>
      <c r="L10" s="135"/>
      <c r="M10" s="135"/>
    </row>
    <row r="11" spans="1:13" ht="12.75">
      <c r="A11" s="128">
        <v>3</v>
      </c>
      <c r="B11" s="129" t="s">
        <v>519</v>
      </c>
      <c r="C11" s="130" t="s">
        <v>873</v>
      </c>
      <c r="D11" s="131" t="s">
        <v>874</v>
      </c>
      <c r="E11" s="132" t="s">
        <v>29</v>
      </c>
      <c r="F11" s="133">
        <v>107</v>
      </c>
      <c r="G11" s="158">
        <v>8.4</v>
      </c>
      <c r="H11" s="157" t="s">
        <v>796</v>
      </c>
      <c r="I11" s="157">
        <v>8.36</v>
      </c>
      <c r="J11" s="133">
        <v>10</v>
      </c>
      <c r="K11" s="134" t="s">
        <v>201</v>
      </c>
      <c r="L11" s="135"/>
      <c r="M11" s="135"/>
    </row>
    <row r="12" spans="1:13" ht="12.75">
      <c r="A12" s="128">
        <v>4</v>
      </c>
      <c r="B12" s="129" t="s">
        <v>984</v>
      </c>
      <c r="C12" s="130" t="s">
        <v>985</v>
      </c>
      <c r="D12" s="131" t="s">
        <v>986</v>
      </c>
      <c r="E12" s="132" t="s">
        <v>44</v>
      </c>
      <c r="F12" s="133">
        <v>84</v>
      </c>
      <c r="G12" s="158">
        <v>8.78</v>
      </c>
      <c r="H12" s="157" t="s">
        <v>796</v>
      </c>
      <c r="I12" s="157">
        <v>8.64</v>
      </c>
      <c r="J12" s="133">
        <v>9</v>
      </c>
      <c r="K12" s="134" t="s">
        <v>273</v>
      </c>
      <c r="L12" s="135"/>
      <c r="M12" s="135"/>
    </row>
    <row r="13" spans="1:13" ht="12.75">
      <c r="A13" s="128">
        <v>5</v>
      </c>
      <c r="B13" s="129" t="s">
        <v>264</v>
      </c>
      <c r="C13" s="130" t="s">
        <v>989</v>
      </c>
      <c r="D13" s="131" t="s">
        <v>1163</v>
      </c>
      <c r="E13" s="132" t="s">
        <v>39</v>
      </c>
      <c r="F13" s="133">
        <v>64</v>
      </c>
      <c r="G13" s="158">
        <v>8.59</v>
      </c>
      <c r="H13" s="157" t="s">
        <v>796</v>
      </c>
      <c r="I13" s="157">
        <v>8.66</v>
      </c>
      <c r="J13" s="133">
        <v>8</v>
      </c>
      <c r="K13" s="134" t="s">
        <v>196</v>
      </c>
      <c r="L13" s="135"/>
      <c r="M13" s="135"/>
    </row>
    <row r="14" spans="1:13" ht="12.75">
      <c r="A14" s="128">
        <v>6</v>
      </c>
      <c r="B14" s="129" t="s">
        <v>924</v>
      </c>
      <c r="C14" s="130" t="s">
        <v>925</v>
      </c>
      <c r="D14" s="131" t="s">
        <v>926</v>
      </c>
      <c r="E14" s="132" t="s">
        <v>15</v>
      </c>
      <c r="F14" s="133">
        <v>131</v>
      </c>
      <c r="G14" s="158">
        <v>8.75</v>
      </c>
      <c r="H14" s="157" t="s">
        <v>796</v>
      </c>
      <c r="I14" s="157">
        <v>8.75</v>
      </c>
      <c r="J14" s="133">
        <v>7</v>
      </c>
      <c r="K14" s="134" t="s">
        <v>618</v>
      </c>
      <c r="L14" s="135"/>
      <c r="M14" s="135"/>
    </row>
    <row r="15" spans="1:13" ht="12.75">
      <c r="A15" s="128">
        <v>7</v>
      </c>
      <c r="B15" s="129" t="s">
        <v>185</v>
      </c>
      <c r="C15" s="130" t="s">
        <v>186</v>
      </c>
      <c r="D15" s="131" t="s">
        <v>187</v>
      </c>
      <c r="E15" s="132" t="s">
        <v>132</v>
      </c>
      <c r="F15" s="133">
        <v>75</v>
      </c>
      <c r="G15" s="158">
        <v>9.15</v>
      </c>
      <c r="H15" s="157" t="s">
        <v>797</v>
      </c>
      <c r="I15" s="157">
        <v>9.08</v>
      </c>
      <c r="J15" s="133">
        <v>6</v>
      </c>
      <c r="K15" s="134" t="s">
        <v>188</v>
      </c>
      <c r="L15" s="135"/>
      <c r="M15" s="135"/>
    </row>
    <row r="16" spans="1:13" ht="12.75">
      <c r="A16" s="128">
        <v>8</v>
      </c>
      <c r="B16" s="129" t="s">
        <v>210</v>
      </c>
      <c r="C16" s="130" t="s">
        <v>311</v>
      </c>
      <c r="D16" s="131" t="s">
        <v>312</v>
      </c>
      <c r="E16" s="132" t="s">
        <v>59</v>
      </c>
      <c r="F16" s="133">
        <v>103</v>
      </c>
      <c r="G16" s="158">
        <v>9.32</v>
      </c>
      <c r="H16" s="157" t="s">
        <v>797</v>
      </c>
      <c r="I16" s="157">
        <v>9.26</v>
      </c>
      <c r="J16" s="133">
        <v>5</v>
      </c>
      <c r="K16" s="134" t="s">
        <v>314</v>
      </c>
      <c r="L16" s="135"/>
      <c r="M16" s="135"/>
    </row>
    <row r="17" spans="1:13" ht="12.75">
      <c r="A17" s="128">
        <v>9</v>
      </c>
      <c r="B17" s="129" t="s">
        <v>439</v>
      </c>
      <c r="C17" s="130" t="s">
        <v>440</v>
      </c>
      <c r="D17" s="131" t="s">
        <v>441</v>
      </c>
      <c r="E17" s="132" t="s">
        <v>387</v>
      </c>
      <c r="F17" s="133">
        <v>94</v>
      </c>
      <c r="G17" s="158">
        <v>9.71</v>
      </c>
      <c r="H17" s="157" t="s">
        <v>797</v>
      </c>
      <c r="I17" s="157">
        <v>9.44</v>
      </c>
      <c r="J17" s="133">
        <v>4</v>
      </c>
      <c r="K17" s="134" t="s">
        <v>388</v>
      </c>
      <c r="L17" s="135"/>
      <c r="M17" s="135"/>
    </row>
    <row r="18" spans="1:13" ht="12.75">
      <c r="A18" s="128">
        <v>10</v>
      </c>
      <c r="B18" s="129" t="s">
        <v>182</v>
      </c>
      <c r="C18" s="130" t="s">
        <v>419</v>
      </c>
      <c r="D18" s="131" t="s">
        <v>420</v>
      </c>
      <c r="E18" s="132" t="s">
        <v>200</v>
      </c>
      <c r="F18" s="133">
        <v>140</v>
      </c>
      <c r="G18" s="158">
        <v>9.47</v>
      </c>
      <c r="H18" s="157" t="s">
        <v>797</v>
      </c>
      <c r="I18" s="157">
        <v>9.45</v>
      </c>
      <c r="J18" s="133">
        <v>3</v>
      </c>
      <c r="K18" s="134" t="s">
        <v>421</v>
      </c>
      <c r="L18" s="135"/>
      <c r="M18" s="135"/>
    </row>
    <row r="19" spans="1:13" ht="12.75">
      <c r="A19" s="128">
        <v>11</v>
      </c>
      <c r="B19" s="129" t="s">
        <v>1164</v>
      </c>
      <c r="C19" s="130" t="s">
        <v>1165</v>
      </c>
      <c r="D19" s="131" t="s">
        <v>1166</v>
      </c>
      <c r="E19" s="132" t="s">
        <v>44</v>
      </c>
      <c r="F19" s="133">
        <v>85</v>
      </c>
      <c r="G19" s="158">
        <v>9.62</v>
      </c>
      <c r="H19" s="157" t="s">
        <v>797</v>
      </c>
      <c r="I19" s="157">
        <v>9.56</v>
      </c>
      <c r="J19" s="133" t="s">
        <v>45</v>
      </c>
      <c r="K19" s="134" t="s">
        <v>1167</v>
      </c>
      <c r="L19" s="135"/>
      <c r="M19" s="135"/>
    </row>
    <row r="20" spans="1:13" ht="12.75">
      <c r="A20" s="128">
        <v>12</v>
      </c>
      <c r="B20" s="129" t="s">
        <v>296</v>
      </c>
      <c r="C20" s="130" t="s">
        <v>315</v>
      </c>
      <c r="D20" s="131" t="s">
        <v>179</v>
      </c>
      <c r="E20" s="132" t="s">
        <v>29</v>
      </c>
      <c r="F20" s="133">
        <v>106</v>
      </c>
      <c r="G20" s="158">
        <v>10.07</v>
      </c>
      <c r="H20" s="157" t="s">
        <v>797</v>
      </c>
      <c r="I20" s="136" t="s">
        <v>1168</v>
      </c>
      <c r="J20" s="133">
        <v>2</v>
      </c>
      <c r="K20" s="134" t="s">
        <v>316</v>
      </c>
      <c r="L20" s="135"/>
      <c r="M20" s="135"/>
    </row>
    <row r="21" spans="1:13" ht="12.75">
      <c r="A21" s="128">
        <v>13</v>
      </c>
      <c r="B21" s="129" t="s">
        <v>226</v>
      </c>
      <c r="C21" s="130" t="s">
        <v>1169</v>
      </c>
      <c r="D21" s="131" t="s">
        <v>81</v>
      </c>
      <c r="E21" s="132" t="s">
        <v>387</v>
      </c>
      <c r="F21" s="133">
        <v>93</v>
      </c>
      <c r="G21" s="158">
        <v>10.31</v>
      </c>
      <c r="H21" s="157"/>
      <c r="I21" s="136"/>
      <c r="J21" s="133" t="s">
        <v>45</v>
      </c>
      <c r="K21" s="134" t="s">
        <v>388</v>
      </c>
      <c r="L21" s="135"/>
      <c r="M21" s="135"/>
    </row>
    <row r="22" spans="1:13" ht="12.75">
      <c r="A22" s="128">
        <v>14</v>
      </c>
      <c r="B22" s="129" t="s">
        <v>293</v>
      </c>
      <c r="C22" s="130" t="s">
        <v>1170</v>
      </c>
      <c r="D22" s="131" t="s">
        <v>1171</v>
      </c>
      <c r="E22" s="132" t="s">
        <v>1</v>
      </c>
      <c r="F22" s="133">
        <v>122</v>
      </c>
      <c r="G22" s="158">
        <v>10.4</v>
      </c>
      <c r="H22" s="157"/>
      <c r="I22" s="136"/>
      <c r="J22" s="133" t="s">
        <v>45</v>
      </c>
      <c r="K22" s="134" t="s">
        <v>371</v>
      </c>
      <c r="L22" s="135"/>
      <c r="M22" s="135"/>
    </row>
    <row r="23" spans="1:13" ht="12.75">
      <c r="A23" s="128"/>
      <c r="B23" s="129" t="s">
        <v>226</v>
      </c>
      <c r="C23" s="130" t="s">
        <v>1172</v>
      </c>
      <c r="D23" s="131" t="s">
        <v>880</v>
      </c>
      <c r="E23" s="132" t="s">
        <v>387</v>
      </c>
      <c r="F23" s="133">
        <v>98</v>
      </c>
      <c r="G23" s="136"/>
      <c r="H23" s="136"/>
      <c r="I23" s="136"/>
      <c r="J23" s="133" t="s">
        <v>45</v>
      </c>
      <c r="K23" s="134" t="s">
        <v>1162</v>
      </c>
      <c r="L23" s="135"/>
      <c r="M23" s="135"/>
    </row>
    <row r="24" spans="1:13" ht="12.75">
      <c r="A24" s="128"/>
      <c r="B24" s="129" t="s">
        <v>465</v>
      </c>
      <c r="C24" s="130" t="s">
        <v>466</v>
      </c>
      <c r="D24" s="131" t="s">
        <v>467</v>
      </c>
      <c r="E24" s="132" t="s">
        <v>34</v>
      </c>
      <c r="F24" s="133">
        <v>87</v>
      </c>
      <c r="G24" s="136"/>
      <c r="H24" s="136"/>
      <c r="I24" s="136"/>
      <c r="J24" s="133"/>
      <c r="K24" s="134" t="s">
        <v>468</v>
      </c>
      <c r="L24" s="135"/>
      <c r="M24" s="135"/>
    </row>
    <row r="27" spans="2:8" ht="12.75">
      <c r="B27" s="137" t="s">
        <v>511</v>
      </c>
      <c r="G27" s="139" t="s">
        <v>512</v>
      </c>
      <c r="H27" s="139"/>
    </row>
    <row r="28" spans="7:8" ht="12.75">
      <c r="G28" s="141"/>
      <c r="H28" s="141"/>
    </row>
    <row r="29" spans="7:8" ht="12.75">
      <c r="G29" s="141"/>
      <c r="H29" s="141"/>
    </row>
    <row r="30" spans="2:8" ht="12.75">
      <c r="B30" s="142" t="s">
        <v>513</v>
      </c>
      <c r="G30" s="139" t="s">
        <v>514</v>
      </c>
      <c r="H30" s="139"/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10.7109375" style="143" customWidth="1"/>
    <col min="8" max="8" width="7.140625" style="105" customWidth="1"/>
    <col min="9" max="9" width="34.710937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1043</v>
      </c>
      <c r="C3" s="114" t="s">
        <v>3</v>
      </c>
      <c r="F3" s="115"/>
      <c r="G3" s="116"/>
      <c r="H3" s="117"/>
      <c r="I3" s="104" t="s">
        <v>0</v>
      </c>
    </row>
    <row r="4" spans="1:8" ht="8.25" customHeight="1">
      <c r="A4" s="112"/>
      <c r="B4" s="118"/>
      <c r="C4" s="119"/>
      <c r="D4" s="120"/>
      <c r="E4" s="117"/>
      <c r="F4" s="115"/>
      <c r="G4" s="116"/>
      <c r="H4" s="117"/>
    </row>
    <row r="5" spans="1:9" ht="15.75">
      <c r="A5" s="112"/>
      <c r="B5" s="120" t="s">
        <v>507</v>
      </c>
      <c r="C5" s="119"/>
      <c r="D5" s="120"/>
      <c r="E5" s="117"/>
      <c r="F5" s="115"/>
      <c r="G5" s="116"/>
      <c r="H5" s="117"/>
      <c r="I5" s="117"/>
    </row>
    <row r="6" spans="1:9" ht="15.75">
      <c r="A6" s="112"/>
      <c r="B6" s="120"/>
      <c r="C6" s="119"/>
      <c r="D6" s="120"/>
      <c r="E6" s="117"/>
      <c r="F6" s="115"/>
      <c r="G6" s="116"/>
      <c r="H6" s="117"/>
      <c r="I6" s="117"/>
    </row>
    <row r="7" spans="1:9" ht="13.5" customHeight="1">
      <c r="A7" s="121" t="s">
        <v>4</v>
      </c>
      <c r="B7" s="122" t="s">
        <v>5</v>
      </c>
      <c r="C7" s="123" t="s">
        <v>6</v>
      </c>
      <c r="D7" s="124" t="s">
        <v>7</v>
      </c>
      <c r="E7" s="125" t="s">
        <v>8</v>
      </c>
      <c r="F7" s="126" t="s">
        <v>508</v>
      </c>
      <c r="G7" s="236" t="s">
        <v>340</v>
      </c>
      <c r="H7" s="127" t="s">
        <v>510</v>
      </c>
      <c r="I7" s="125" t="s">
        <v>11</v>
      </c>
    </row>
    <row r="8" spans="1:11" ht="12.75">
      <c r="A8" s="128">
        <v>1</v>
      </c>
      <c r="B8" s="129" t="s">
        <v>375</v>
      </c>
      <c r="C8" s="130" t="s">
        <v>1044</v>
      </c>
      <c r="D8" s="131" t="s">
        <v>1045</v>
      </c>
      <c r="E8" s="132" t="s">
        <v>1046</v>
      </c>
      <c r="F8" s="133">
        <v>86</v>
      </c>
      <c r="G8" s="136" t="s">
        <v>1047</v>
      </c>
      <c r="H8" s="133">
        <v>15</v>
      </c>
      <c r="I8" s="134" t="s">
        <v>1048</v>
      </c>
      <c r="J8" s="135"/>
      <c r="K8" s="135"/>
    </row>
    <row r="9" spans="1:11" ht="12.75">
      <c r="A9" s="128">
        <v>2</v>
      </c>
      <c r="B9" s="129" t="s">
        <v>800</v>
      </c>
      <c r="C9" s="130" t="s">
        <v>801</v>
      </c>
      <c r="D9" s="131" t="s">
        <v>410</v>
      </c>
      <c r="E9" s="132" t="s">
        <v>15</v>
      </c>
      <c r="F9" s="133">
        <v>96</v>
      </c>
      <c r="G9" s="136" t="s">
        <v>1049</v>
      </c>
      <c r="H9" s="133">
        <v>12</v>
      </c>
      <c r="I9" s="134" t="s">
        <v>803</v>
      </c>
      <c r="J9" s="135"/>
      <c r="K9" s="135"/>
    </row>
    <row r="10" spans="1:11" ht="12.75">
      <c r="A10" s="128">
        <v>3</v>
      </c>
      <c r="B10" s="129" t="s">
        <v>71</v>
      </c>
      <c r="C10" s="130" t="s">
        <v>808</v>
      </c>
      <c r="D10" s="131" t="s">
        <v>809</v>
      </c>
      <c r="E10" s="132" t="s">
        <v>44</v>
      </c>
      <c r="F10" s="133">
        <v>76</v>
      </c>
      <c r="G10" s="136" t="s">
        <v>1050</v>
      </c>
      <c r="H10" s="133">
        <v>10</v>
      </c>
      <c r="I10" s="134" t="s">
        <v>518</v>
      </c>
      <c r="J10" s="135"/>
      <c r="K10" s="135"/>
    </row>
    <row r="11" spans="1:11" ht="12.75">
      <c r="A11" s="128">
        <v>4</v>
      </c>
      <c r="B11" s="129" t="s">
        <v>84</v>
      </c>
      <c r="C11" s="130" t="s">
        <v>1022</v>
      </c>
      <c r="D11" s="131" t="s">
        <v>1023</v>
      </c>
      <c r="E11" s="132" t="s">
        <v>44</v>
      </c>
      <c r="F11" s="133">
        <v>75</v>
      </c>
      <c r="G11" s="136" t="s">
        <v>1051</v>
      </c>
      <c r="H11" s="133">
        <v>9</v>
      </c>
      <c r="I11" s="134" t="s">
        <v>679</v>
      </c>
      <c r="J11" s="135"/>
      <c r="K11" s="135"/>
    </row>
    <row r="12" spans="1:11" ht="12.75">
      <c r="A12" s="128">
        <v>5</v>
      </c>
      <c r="B12" s="129" t="s">
        <v>100</v>
      </c>
      <c r="C12" s="130" t="s">
        <v>1052</v>
      </c>
      <c r="D12" s="131" t="s">
        <v>1053</v>
      </c>
      <c r="E12" s="134" t="s">
        <v>660</v>
      </c>
      <c r="F12" s="133">
        <v>65</v>
      </c>
      <c r="G12" s="136" t="s">
        <v>1054</v>
      </c>
      <c r="H12" s="133">
        <v>8</v>
      </c>
      <c r="I12" s="134" t="s">
        <v>662</v>
      </c>
      <c r="J12" s="135"/>
      <c r="K12" s="135"/>
    </row>
    <row r="13" spans="1:11" ht="12.75">
      <c r="A13" s="128">
        <v>6</v>
      </c>
      <c r="B13" s="129" t="s">
        <v>1055</v>
      </c>
      <c r="C13" s="130" t="s">
        <v>1056</v>
      </c>
      <c r="D13" s="131" t="s">
        <v>1057</v>
      </c>
      <c r="E13" s="132" t="s">
        <v>1</v>
      </c>
      <c r="F13" s="133">
        <v>101</v>
      </c>
      <c r="G13" s="136" t="s">
        <v>1058</v>
      </c>
      <c r="H13" s="133" t="s">
        <v>45</v>
      </c>
      <c r="I13" s="134" t="s">
        <v>512</v>
      </c>
      <c r="J13" s="135"/>
      <c r="K13" s="135"/>
    </row>
    <row r="14" spans="1:11" ht="12.75">
      <c r="A14" s="128">
        <v>7</v>
      </c>
      <c r="B14" s="129" t="s">
        <v>1059</v>
      </c>
      <c r="C14" s="130" t="s">
        <v>1060</v>
      </c>
      <c r="D14" s="131" t="s">
        <v>1061</v>
      </c>
      <c r="E14" s="134" t="s">
        <v>660</v>
      </c>
      <c r="F14" s="133">
        <v>64</v>
      </c>
      <c r="G14" s="136" t="s">
        <v>1062</v>
      </c>
      <c r="H14" s="133" t="s">
        <v>45</v>
      </c>
      <c r="I14" s="134" t="s">
        <v>662</v>
      </c>
      <c r="J14" s="135"/>
      <c r="K14" s="135"/>
    </row>
    <row r="15" spans="1:11" ht="12.75">
      <c r="A15" s="128">
        <v>8</v>
      </c>
      <c r="B15" s="129" t="s">
        <v>449</v>
      </c>
      <c r="C15" s="130" t="s">
        <v>804</v>
      </c>
      <c r="D15" s="131" t="s">
        <v>805</v>
      </c>
      <c r="E15" s="132" t="s">
        <v>29</v>
      </c>
      <c r="F15" s="133">
        <v>87</v>
      </c>
      <c r="G15" s="237" t="s">
        <v>1063</v>
      </c>
      <c r="H15" s="238">
        <v>7</v>
      </c>
      <c r="I15" s="134" t="s">
        <v>807</v>
      </c>
      <c r="J15" s="135"/>
      <c r="K15" s="135"/>
    </row>
    <row r="16" spans="1:11" ht="12.75">
      <c r="A16" s="128">
        <v>9</v>
      </c>
      <c r="B16" s="129" t="s">
        <v>129</v>
      </c>
      <c r="C16" s="130" t="s">
        <v>1031</v>
      </c>
      <c r="D16" s="131" t="s">
        <v>1032</v>
      </c>
      <c r="E16" s="132" t="s">
        <v>59</v>
      </c>
      <c r="F16" s="133">
        <v>83</v>
      </c>
      <c r="G16" s="136" t="s">
        <v>1064</v>
      </c>
      <c r="H16" s="133">
        <v>6</v>
      </c>
      <c r="I16" s="134" t="s">
        <v>1033</v>
      </c>
      <c r="J16" s="135"/>
      <c r="K16" s="135"/>
    </row>
    <row r="17" spans="1:11" ht="12.75">
      <c r="A17" s="128">
        <v>10</v>
      </c>
      <c r="B17" s="129" t="s">
        <v>1065</v>
      </c>
      <c r="C17" s="130" t="s">
        <v>1052</v>
      </c>
      <c r="D17" s="131" t="s">
        <v>1053</v>
      </c>
      <c r="E17" s="134" t="s">
        <v>660</v>
      </c>
      <c r="F17" s="133">
        <v>66</v>
      </c>
      <c r="G17" s="136" t="s">
        <v>1064</v>
      </c>
      <c r="H17" s="133">
        <v>5</v>
      </c>
      <c r="I17" s="134" t="s">
        <v>662</v>
      </c>
      <c r="J17" s="135"/>
      <c r="K17" s="135"/>
    </row>
    <row r="18" spans="1:11" ht="12.75">
      <c r="A18" s="128">
        <v>11</v>
      </c>
      <c r="B18" s="129" t="s">
        <v>1066</v>
      </c>
      <c r="C18" s="130" t="s">
        <v>1067</v>
      </c>
      <c r="D18" s="131" t="s">
        <v>236</v>
      </c>
      <c r="E18" s="132" t="s">
        <v>64</v>
      </c>
      <c r="F18" s="133">
        <v>97</v>
      </c>
      <c r="G18" s="136" t="s">
        <v>1068</v>
      </c>
      <c r="H18" s="133">
        <v>4</v>
      </c>
      <c r="I18" s="134" t="s">
        <v>803</v>
      </c>
      <c r="J18" s="135"/>
      <c r="K18" s="135"/>
    </row>
    <row r="19" spans="1:11" ht="12.75">
      <c r="A19" s="128">
        <v>12</v>
      </c>
      <c r="B19" s="129" t="s">
        <v>782</v>
      </c>
      <c r="C19" s="130" t="s">
        <v>1069</v>
      </c>
      <c r="D19" s="131" t="s">
        <v>1070</v>
      </c>
      <c r="E19" s="132" t="s">
        <v>200</v>
      </c>
      <c r="F19" s="133">
        <v>90</v>
      </c>
      <c r="G19" s="136" t="s">
        <v>1071</v>
      </c>
      <c r="H19" s="133">
        <v>3</v>
      </c>
      <c r="I19" s="134" t="s">
        <v>1072</v>
      </c>
      <c r="J19" s="135"/>
      <c r="K19" s="135"/>
    </row>
    <row r="20" spans="1:11" ht="12.75">
      <c r="A20" s="128">
        <v>13</v>
      </c>
      <c r="B20" s="129" t="s">
        <v>1040</v>
      </c>
      <c r="C20" s="130" t="s">
        <v>1041</v>
      </c>
      <c r="D20" s="131" t="s">
        <v>1042</v>
      </c>
      <c r="E20" s="132" t="s">
        <v>200</v>
      </c>
      <c r="F20" s="133">
        <v>89</v>
      </c>
      <c r="G20" s="136" t="s">
        <v>1073</v>
      </c>
      <c r="H20" s="133">
        <v>2</v>
      </c>
      <c r="I20" s="134" t="s">
        <v>421</v>
      </c>
      <c r="J20" s="135"/>
      <c r="K20" s="135"/>
    </row>
    <row r="21" spans="1:11" ht="12.75">
      <c r="A21" s="128">
        <v>14</v>
      </c>
      <c r="B21" s="129" t="s">
        <v>378</v>
      </c>
      <c r="C21" s="130" t="s">
        <v>818</v>
      </c>
      <c r="D21" s="131" t="s">
        <v>819</v>
      </c>
      <c r="E21" s="134" t="s">
        <v>77</v>
      </c>
      <c r="F21" s="133">
        <v>73</v>
      </c>
      <c r="G21" s="136" t="s">
        <v>1074</v>
      </c>
      <c r="H21" s="133">
        <v>1</v>
      </c>
      <c r="I21" s="134" t="s">
        <v>821</v>
      </c>
      <c r="J21" s="135"/>
      <c r="K21" s="135"/>
    </row>
    <row r="22" spans="1:11" ht="12.75">
      <c r="A22" s="128">
        <v>15</v>
      </c>
      <c r="B22" s="129" t="s">
        <v>1075</v>
      </c>
      <c r="C22" s="130" t="s">
        <v>1076</v>
      </c>
      <c r="D22" s="131" t="s">
        <v>1077</v>
      </c>
      <c r="E22" s="134" t="s">
        <v>395</v>
      </c>
      <c r="F22" s="133">
        <v>68</v>
      </c>
      <c r="G22" s="136" t="s">
        <v>1078</v>
      </c>
      <c r="H22" s="133"/>
      <c r="I22" s="134" t="s">
        <v>536</v>
      </c>
      <c r="J22" s="135"/>
      <c r="K22" s="135"/>
    </row>
    <row r="23" spans="1:11" ht="12.75">
      <c r="A23" s="128">
        <v>16</v>
      </c>
      <c r="B23" s="129" t="s">
        <v>1079</v>
      </c>
      <c r="C23" s="130" t="s">
        <v>1080</v>
      </c>
      <c r="D23" s="131" t="s">
        <v>1081</v>
      </c>
      <c r="E23" s="134" t="s">
        <v>577</v>
      </c>
      <c r="F23" s="133">
        <v>104</v>
      </c>
      <c r="G23" s="136" t="s">
        <v>1082</v>
      </c>
      <c r="H23" s="133"/>
      <c r="I23" s="134" t="s">
        <v>1083</v>
      </c>
      <c r="J23" s="135"/>
      <c r="K23" s="135"/>
    </row>
    <row r="24" spans="1:11" ht="12.75">
      <c r="A24" s="128">
        <v>17</v>
      </c>
      <c r="B24" s="129" t="s">
        <v>41</v>
      </c>
      <c r="C24" s="130" t="s">
        <v>811</v>
      </c>
      <c r="D24" s="131" t="s">
        <v>812</v>
      </c>
      <c r="E24" s="134" t="s">
        <v>283</v>
      </c>
      <c r="F24" s="133">
        <v>62</v>
      </c>
      <c r="G24" s="136" t="s">
        <v>1084</v>
      </c>
      <c r="H24" s="133"/>
      <c r="I24" s="134" t="s">
        <v>594</v>
      </c>
      <c r="J24" s="135"/>
      <c r="K24" s="135"/>
    </row>
    <row r="25" spans="1:11" ht="12.75">
      <c r="A25" s="128">
        <v>18</v>
      </c>
      <c r="B25" s="129" t="s">
        <v>1085</v>
      </c>
      <c r="C25" s="130" t="s">
        <v>42</v>
      </c>
      <c r="D25" s="131" t="s">
        <v>1086</v>
      </c>
      <c r="E25" s="134" t="s">
        <v>283</v>
      </c>
      <c r="F25" s="133">
        <v>61</v>
      </c>
      <c r="G25" s="136" t="s">
        <v>1087</v>
      </c>
      <c r="H25" s="133"/>
      <c r="I25" s="134" t="s">
        <v>594</v>
      </c>
      <c r="J25" s="135"/>
      <c r="K25" s="135"/>
    </row>
    <row r="26" spans="1:11" ht="12.75">
      <c r="A26" s="128">
        <v>19</v>
      </c>
      <c r="B26" s="129" t="s">
        <v>97</v>
      </c>
      <c r="C26" s="130" t="s">
        <v>831</v>
      </c>
      <c r="D26" s="131" t="s">
        <v>243</v>
      </c>
      <c r="E26" s="134" t="s">
        <v>204</v>
      </c>
      <c r="F26" s="133">
        <v>69</v>
      </c>
      <c r="G26" s="136" t="s">
        <v>1088</v>
      </c>
      <c r="H26" s="133" t="s">
        <v>45</v>
      </c>
      <c r="I26" s="134" t="s">
        <v>833</v>
      </c>
      <c r="J26" s="135"/>
      <c r="K26" s="135"/>
    </row>
    <row r="27" spans="1:11" ht="12.75">
      <c r="A27" s="128"/>
      <c r="B27" s="129" t="s">
        <v>1089</v>
      </c>
      <c r="C27" s="130" t="s">
        <v>1090</v>
      </c>
      <c r="D27" s="131" t="s">
        <v>1091</v>
      </c>
      <c r="E27" s="134" t="s">
        <v>577</v>
      </c>
      <c r="F27" s="133">
        <v>102</v>
      </c>
      <c r="G27" s="237" t="s">
        <v>1092</v>
      </c>
      <c r="H27" s="238" t="s">
        <v>103</v>
      </c>
      <c r="I27" s="134" t="s">
        <v>1083</v>
      </c>
      <c r="J27" s="135"/>
      <c r="K27" s="135"/>
    </row>
    <row r="31" spans="2:7" ht="12.75">
      <c r="B31" s="137" t="s">
        <v>511</v>
      </c>
      <c r="G31" s="139" t="s">
        <v>512</v>
      </c>
    </row>
    <row r="32" ht="12.75">
      <c r="G32" s="141"/>
    </row>
    <row r="33" ht="12.75">
      <c r="G33" s="141"/>
    </row>
    <row r="34" spans="2:7" ht="12.75">
      <c r="B34" s="142" t="s">
        <v>513</v>
      </c>
      <c r="G34" s="139" t="s">
        <v>514</v>
      </c>
    </row>
  </sheetData>
  <printOptions/>
  <pageMargins left="0.944881889763779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10.7109375" style="143" customWidth="1"/>
    <col min="8" max="8" width="7.140625" style="105" customWidth="1"/>
    <col min="9" max="9" width="34.710937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1043</v>
      </c>
      <c r="C3" s="114" t="s">
        <v>158</v>
      </c>
      <c r="F3" s="115"/>
      <c r="G3" s="116"/>
      <c r="H3" s="117"/>
      <c r="I3" s="104" t="s">
        <v>0</v>
      </c>
    </row>
    <row r="4" spans="1:8" ht="8.25" customHeight="1">
      <c r="A4" s="112"/>
      <c r="B4" s="118"/>
      <c r="C4" s="119"/>
      <c r="D4" s="120"/>
      <c r="E4" s="117"/>
      <c r="F4" s="115"/>
      <c r="G4" s="116"/>
      <c r="H4" s="117"/>
    </row>
    <row r="5" spans="1:9" ht="15.75">
      <c r="A5" s="112"/>
      <c r="B5" s="120" t="s">
        <v>507</v>
      </c>
      <c r="C5" s="119"/>
      <c r="D5" s="120"/>
      <c r="E5" s="117"/>
      <c r="F5" s="115"/>
      <c r="G5" s="116"/>
      <c r="H5" s="117"/>
      <c r="I5" s="117"/>
    </row>
    <row r="6" spans="1:9" ht="15.75">
      <c r="A6" s="112"/>
      <c r="B6" s="120"/>
      <c r="C6" s="119"/>
      <c r="D6" s="120"/>
      <c r="E6" s="117"/>
      <c r="F6" s="115"/>
      <c r="G6" s="116"/>
      <c r="H6" s="117"/>
      <c r="I6" s="117"/>
    </row>
    <row r="7" spans="1:9" ht="13.5" customHeight="1">
      <c r="A7" s="121" t="s">
        <v>4</v>
      </c>
      <c r="B7" s="122" t="s">
        <v>5</v>
      </c>
      <c r="C7" s="123" t="s">
        <v>6</v>
      </c>
      <c r="D7" s="124" t="s">
        <v>7</v>
      </c>
      <c r="E7" s="125" t="s">
        <v>8</v>
      </c>
      <c r="F7" s="126" t="s">
        <v>508</v>
      </c>
      <c r="G7" s="236" t="s">
        <v>340</v>
      </c>
      <c r="H7" s="127" t="s">
        <v>510</v>
      </c>
      <c r="I7" s="125" t="s">
        <v>11</v>
      </c>
    </row>
    <row r="8" spans="1:11" ht="15.75" customHeight="1">
      <c r="A8" s="128">
        <v>1</v>
      </c>
      <c r="B8" s="129" t="s">
        <v>439</v>
      </c>
      <c r="C8" s="130" t="s">
        <v>515</v>
      </c>
      <c r="D8" s="131" t="s">
        <v>516</v>
      </c>
      <c r="E8" s="134" t="s">
        <v>44</v>
      </c>
      <c r="F8" s="133">
        <v>102</v>
      </c>
      <c r="G8" s="136" t="s">
        <v>1093</v>
      </c>
      <c r="H8" s="133">
        <v>15</v>
      </c>
      <c r="I8" s="134" t="s">
        <v>518</v>
      </c>
      <c r="J8" s="135"/>
      <c r="K8" s="135"/>
    </row>
    <row r="9" spans="1:11" ht="15.75" customHeight="1">
      <c r="A9" s="128">
        <v>2</v>
      </c>
      <c r="B9" s="129" t="s">
        <v>256</v>
      </c>
      <c r="C9" s="130" t="s">
        <v>525</v>
      </c>
      <c r="D9" s="131" t="s">
        <v>526</v>
      </c>
      <c r="E9" s="134" t="s">
        <v>1</v>
      </c>
      <c r="F9" s="133">
        <v>121</v>
      </c>
      <c r="G9" s="136" t="s">
        <v>1094</v>
      </c>
      <c r="H9" s="133">
        <v>12</v>
      </c>
      <c r="I9" s="134" t="s">
        <v>528</v>
      </c>
      <c r="J9" s="135"/>
      <c r="K9" s="135"/>
    </row>
    <row r="10" spans="1:11" ht="15.75" customHeight="1">
      <c r="A10" s="128">
        <v>3</v>
      </c>
      <c r="B10" s="129" t="s">
        <v>519</v>
      </c>
      <c r="C10" s="130" t="s">
        <v>520</v>
      </c>
      <c r="D10" s="131" t="s">
        <v>521</v>
      </c>
      <c r="E10" s="134" t="s">
        <v>1095</v>
      </c>
      <c r="F10" s="133">
        <v>115</v>
      </c>
      <c r="G10" s="136" t="s">
        <v>1096</v>
      </c>
      <c r="H10" s="133">
        <v>10</v>
      </c>
      <c r="I10" s="134" t="s">
        <v>524</v>
      </c>
      <c r="J10" s="135"/>
      <c r="K10" s="135"/>
    </row>
    <row r="11" spans="1:11" ht="15.75" customHeight="1">
      <c r="A11" s="128">
        <v>4</v>
      </c>
      <c r="B11" s="129" t="s">
        <v>197</v>
      </c>
      <c r="C11" s="130" t="s">
        <v>626</v>
      </c>
      <c r="D11" s="131" t="s">
        <v>627</v>
      </c>
      <c r="E11" s="134" t="s">
        <v>428</v>
      </c>
      <c r="F11" s="133">
        <v>87</v>
      </c>
      <c r="G11" s="136" t="s">
        <v>1097</v>
      </c>
      <c r="H11" s="133">
        <v>9</v>
      </c>
      <c r="I11" s="134" t="s">
        <v>429</v>
      </c>
      <c r="J11" s="135"/>
      <c r="K11" s="135"/>
    </row>
    <row r="12" spans="1:11" ht="15.75" customHeight="1">
      <c r="A12" s="128">
        <v>5</v>
      </c>
      <c r="B12" s="129" t="s">
        <v>248</v>
      </c>
      <c r="C12" s="130" t="s">
        <v>838</v>
      </c>
      <c r="D12" s="131" t="s">
        <v>839</v>
      </c>
      <c r="E12" s="134" t="s">
        <v>395</v>
      </c>
      <c r="F12" s="133">
        <v>81</v>
      </c>
      <c r="G12" s="136" t="s">
        <v>1098</v>
      </c>
      <c r="H12" s="133">
        <v>8</v>
      </c>
      <c r="I12" s="134" t="s">
        <v>536</v>
      </c>
      <c r="J12" s="135"/>
      <c r="K12" s="135"/>
    </row>
    <row r="13" spans="1:11" ht="15.75" customHeight="1">
      <c r="A13" s="128">
        <v>6</v>
      </c>
      <c r="B13" s="129" t="s">
        <v>220</v>
      </c>
      <c r="C13" s="130" t="s">
        <v>529</v>
      </c>
      <c r="D13" s="131" t="s">
        <v>530</v>
      </c>
      <c r="E13" s="134" t="s">
        <v>1</v>
      </c>
      <c r="F13" s="133">
        <v>120</v>
      </c>
      <c r="G13" s="136" t="s">
        <v>1099</v>
      </c>
      <c r="H13" s="133">
        <v>7</v>
      </c>
      <c r="I13" s="134" t="s">
        <v>512</v>
      </c>
      <c r="J13" s="135"/>
      <c r="K13" s="135"/>
    </row>
    <row r="14" spans="1:11" ht="15.75" customHeight="1">
      <c r="A14" s="128">
        <v>7</v>
      </c>
      <c r="B14" s="129" t="s">
        <v>955</v>
      </c>
      <c r="C14" s="130" t="s">
        <v>1100</v>
      </c>
      <c r="D14" s="131" t="s">
        <v>1101</v>
      </c>
      <c r="E14" s="134" t="s">
        <v>1102</v>
      </c>
      <c r="F14" s="133">
        <v>100</v>
      </c>
      <c r="G14" s="136" t="s">
        <v>1103</v>
      </c>
      <c r="H14" s="133" t="s">
        <v>45</v>
      </c>
      <c r="I14" s="134" t="s">
        <v>1104</v>
      </c>
      <c r="J14" s="135"/>
      <c r="K14" s="135"/>
    </row>
    <row r="15" spans="1:11" ht="15.75" customHeight="1">
      <c r="A15" s="128">
        <v>8</v>
      </c>
      <c r="B15" s="129" t="s">
        <v>574</v>
      </c>
      <c r="C15" s="130" t="s">
        <v>575</v>
      </c>
      <c r="D15" s="131" t="s">
        <v>576</v>
      </c>
      <c r="E15" s="134" t="s">
        <v>577</v>
      </c>
      <c r="F15" s="133">
        <v>132</v>
      </c>
      <c r="G15" s="136" t="s">
        <v>1105</v>
      </c>
      <c r="H15" s="133">
        <v>6</v>
      </c>
      <c r="I15" s="134" t="s">
        <v>579</v>
      </c>
      <c r="J15" s="135"/>
      <c r="K15" s="135"/>
    </row>
    <row r="16" spans="1:11" ht="15.75" customHeight="1">
      <c r="A16" s="128">
        <v>9</v>
      </c>
      <c r="B16" s="129" t="s">
        <v>551</v>
      </c>
      <c r="C16" s="130" t="s">
        <v>552</v>
      </c>
      <c r="D16" s="131" t="s">
        <v>553</v>
      </c>
      <c r="E16" s="134" t="s">
        <v>213</v>
      </c>
      <c r="F16" s="133">
        <v>77</v>
      </c>
      <c r="G16" s="136" t="s">
        <v>1106</v>
      </c>
      <c r="H16" s="133">
        <v>5</v>
      </c>
      <c r="I16" s="134" t="s">
        <v>555</v>
      </c>
      <c r="J16" s="135"/>
      <c r="K16" s="135"/>
    </row>
    <row r="17" spans="1:11" ht="15.75" customHeight="1">
      <c r="A17" s="128">
        <v>10</v>
      </c>
      <c r="B17" s="129" t="s">
        <v>177</v>
      </c>
      <c r="C17" s="130" t="s">
        <v>543</v>
      </c>
      <c r="D17" s="131" t="s">
        <v>544</v>
      </c>
      <c r="E17" s="134" t="s">
        <v>34</v>
      </c>
      <c r="F17" s="133">
        <v>105</v>
      </c>
      <c r="G17" s="136" t="s">
        <v>1107</v>
      </c>
      <c r="H17" s="133">
        <v>4</v>
      </c>
      <c r="I17" s="134" t="s">
        <v>546</v>
      </c>
      <c r="J17" s="135"/>
      <c r="K17" s="135"/>
    </row>
    <row r="18" spans="1:11" ht="15.75" customHeight="1">
      <c r="A18" s="128">
        <v>11</v>
      </c>
      <c r="B18" s="129" t="s">
        <v>161</v>
      </c>
      <c r="C18" s="130" t="s">
        <v>587</v>
      </c>
      <c r="D18" s="131" t="s">
        <v>588</v>
      </c>
      <c r="E18" s="132" t="s">
        <v>64</v>
      </c>
      <c r="F18" s="133">
        <v>125</v>
      </c>
      <c r="G18" s="136" t="s">
        <v>1108</v>
      </c>
      <c r="H18" s="133">
        <v>3</v>
      </c>
      <c r="I18" s="134" t="s">
        <v>590</v>
      </c>
      <c r="J18" s="135"/>
      <c r="K18" s="135"/>
    </row>
    <row r="19" spans="1:11" ht="15.75" customHeight="1">
      <c r="A19" s="128">
        <v>12</v>
      </c>
      <c r="B19" s="129" t="s">
        <v>595</v>
      </c>
      <c r="C19" s="130" t="s">
        <v>596</v>
      </c>
      <c r="D19" s="131" t="s">
        <v>597</v>
      </c>
      <c r="E19" s="134" t="s">
        <v>59</v>
      </c>
      <c r="F19" s="133">
        <v>127</v>
      </c>
      <c r="G19" s="136" t="s">
        <v>1109</v>
      </c>
      <c r="H19" s="133">
        <v>2</v>
      </c>
      <c r="I19" s="134" t="s">
        <v>569</v>
      </c>
      <c r="J19" s="135"/>
      <c r="K19" s="135"/>
    </row>
    <row r="20" spans="1:11" ht="15.75" customHeight="1">
      <c r="A20" s="128">
        <v>13</v>
      </c>
      <c r="B20" s="129" t="s">
        <v>580</v>
      </c>
      <c r="C20" s="130" t="s">
        <v>493</v>
      </c>
      <c r="D20" s="131" t="s">
        <v>581</v>
      </c>
      <c r="E20" s="134" t="s">
        <v>307</v>
      </c>
      <c r="F20" s="133">
        <v>92</v>
      </c>
      <c r="G20" s="136" t="s">
        <v>1110</v>
      </c>
      <c r="H20" s="133" t="s">
        <v>45</v>
      </c>
      <c r="I20" s="134" t="s">
        <v>308</v>
      </c>
      <c r="J20" s="135"/>
      <c r="K20" s="135"/>
    </row>
    <row r="21" spans="1:11" ht="15.75" customHeight="1">
      <c r="A21" s="128">
        <v>14</v>
      </c>
      <c r="B21" s="129" t="s">
        <v>1111</v>
      </c>
      <c r="C21" s="130" t="s">
        <v>1112</v>
      </c>
      <c r="D21" s="131" t="s">
        <v>1113</v>
      </c>
      <c r="E21" s="134" t="s">
        <v>843</v>
      </c>
      <c r="F21" s="133">
        <v>111</v>
      </c>
      <c r="G21" s="136" t="s">
        <v>1114</v>
      </c>
      <c r="H21" s="133">
        <v>1</v>
      </c>
      <c r="I21" s="134" t="s">
        <v>845</v>
      </c>
      <c r="J21" s="135"/>
      <c r="K21" s="135"/>
    </row>
    <row r="22" spans="1:11" ht="15.75" customHeight="1">
      <c r="A22" s="128">
        <v>15</v>
      </c>
      <c r="B22" s="129" t="s">
        <v>565</v>
      </c>
      <c r="C22" s="130" t="s">
        <v>566</v>
      </c>
      <c r="D22" s="131" t="s">
        <v>567</v>
      </c>
      <c r="E22" s="132" t="s">
        <v>59</v>
      </c>
      <c r="F22" s="133">
        <v>128</v>
      </c>
      <c r="G22" s="136" t="s">
        <v>1115</v>
      </c>
      <c r="H22" s="133"/>
      <c r="I22" s="134" t="s">
        <v>569</v>
      </c>
      <c r="J22" s="135"/>
      <c r="K22" s="135"/>
    </row>
    <row r="23" spans="1:11" ht="15.75" customHeight="1">
      <c r="A23" s="128">
        <v>16</v>
      </c>
      <c r="B23" s="129" t="s">
        <v>1116</v>
      </c>
      <c r="C23" s="130" t="s">
        <v>1117</v>
      </c>
      <c r="D23" s="131" t="s">
        <v>1118</v>
      </c>
      <c r="E23" s="134" t="s">
        <v>1119</v>
      </c>
      <c r="F23" s="133">
        <v>76</v>
      </c>
      <c r="G23" s="136" t="s">
        <v>1120</v>
      </c>
      <c r="H23" s="133"/>
      <c r="I23" s="134" t="s">
        <v>1121</v>
      </c>
      <c r="J23" s="135"/>
      <c r="K23" s="135"/>
    </row>
    <row r="24" spans="1:11" ht="15.75" customHeight="1">
      <c r="A24" s="128">
        <v>17</v>
      </c>
      <c r="B24" s="129" t="s">
        <v>304</v>
      </c>
      <c r="C24" s="130" t="s">
        <v>610</v>
      </c>
      <c r="D24" s="131" t="s">
        <v>611</v>
      </c>
      <c r="E24" s="134" t="s">
        <v>39</v>
      </c>
      <c r="F24" s="133">
        <v>64</v>
      </c>
      <c r="G24" s="136" t="s">
        <v>1122</v>
      </c>
      <c r="H24" s="133"/>
      <c r="I24" s="134" t="s">
        <v>613</v>
      </c>
      <c r="J24" s="135"/>
      <c r="K24" s="135"/>
    </row>
    <row r="25" spans="1:11" ht="15.75" customHeight="1">
      <c r="A25" s="128">
        <v>18</v>
      </c>
      <c r="B25" s="129" t="s">
        <v>532</v>
      </c>
      <c r="C25" s="130" t="s">
        <v>533</v>
      </c>
      <c r="D25" s="131" t="s">
        <v>534</v>
      </c>
      <c r="E25" s="134" t="s">
        <v>395</v>
      </c>
      <c r="F25" s="133">
        <v>82</v>
      </c>
      <c r="G25" s="136" t="s">
        <v>1123</v>
      </c>
      <c r="H25" s="133" t="s">
        <v>45</v>
      </c>
      <c r="I25" s="134" t="s">
        <v>536</v>
      </c>
      <c r="J25" s="135"/>
      <c r="K25" s="135"/>
    </row>
    <row r="26" spans="1:11" ht="15.75" customHeight="1">
      <c r="A26" s="128">
        <v>19</v>
      </c>
      <c r="B26" s="129" t="s">
        <v>570</v>
      </c>
      <c r="C26" s="130" t="s">
        <v>571</v>
      </c>
      <c r="D26" s="131" t="s">
        <v>572</v>
      </c>
      <c r="E26" s="134" t="s">
        <v>218</v>
      </c>
      <c r="F26" s="133">
        <v>74</v>
      </c>
      <c r="G26" s="136" t="s">
        <v>1124</v>
      </c>
      <c r="H26" s="133"/>
      <c r="I26" s="134" t="s">
        <v>219</v>
      </c>
      <c r="J26" s="135"/>
      <c r="K26" s="135"/>
    </row>
    <row r="27" spans="1:11" ht="15.75" customHeight="1">
      <c r="A27" s="128">
        <v>20</v>
      </c>
      <c r="B27" s="129" t="s">
        <v>293</v>
      </c>
      <c r="C27" s="130" t="s">
        <v>626</v>
      </c>
      <c r="D27" s="131" t="s">
        <v>627</v>
      </c>
      <c r="E27" s="134" t="s">
        <v>428</v>
      </c>
      <c r="F27" s="133">
        <v>88</v>
      </c>
      <c r="G27" s="136" t="s">
        <v>1125</v>
      </c>
      <c r="H27" s="133"/>
      <c r="I27" s="134" t="s">
        <v>429</v>
      </c>
      <c r="J27" s="135"/>
      <c r="K27" s="135"/>
    </row>
    <row r="28" spans="1:11" ht="15.75" customHeight="1">
      <c r="A28" s="128">
        <v>21</v>
      </c>
      <c r="B28" s="129" t="s">
        <v>226</v>
      </c>
      <c r="C28" s="130" t="s">
        <v>591</v>
      </c>
      <c r="D28" s="131" t="s">
        <v>592</v>
      </c>
      <c r="E28" s="134" t="s">
        <v>283</v>
      </c>
      <c r="F28" s="133">
        <v>61</v>
      </c>
      <c r="G28" s="136" t="s">
        <v>1105</v>
      </c>
      <c r="H28" s="133"/>
      <c r="I28" s="134" t="s">
        <v>594</v>
      </c>
      <c r="J28" s="135"/>
      <c r="K28" s="135"/>
    </row>
    <row r="29" spans="1:11" ht="15.75" customHeight="1">
      <c r="A29" s="128">
        <v>22</v>
      </c>
      <c r="B29" s="129" t="s">
        <v>607</v>
      </c>
      <c r="C29" s="130" t="s">
        <v>608</v>
      </c>
      <c r="D29" s="131">
        <v>1989</v>
      </c>
      <c r="E29" s="134" t="s">
        <v>69</v>
      </c>
      <c r="F29" s="133">
        <v>80</v>
      </c>
      <c r="G29" s="136" t="s">
        <v>1126</v>
      </c>
      <c r="H29" s="133" t="s">
        <v>45</v>
      </c>
      <c r="I29" s="134" t="s">
        <v>92</v>
      </c>
      <c r="J29" s="135"/>
      <c r="K29" s="135"/>
    </row>
    <row r="30" spans="1:11" ht="15.75" customHeight="1">
      <c r="A30" s="128">
        <v>23</v>
      </c>
      <c r="B30" s="129" t="s">
        <v>632</v>
      </c>
      <c r="C30" s="130" t="s">
        <v>1127</v>
      </c>
      <c r="D30" s="131" t="s">
        <v>1128</v>
      </c>
      <c r="E30" s="132" t="s">
        <v>59</v>
      </c>
      <c r="F30" s="133">
        <v>114</v>
      </c>
      <c r="G30" s="136" t="s">
        <v>1129</v>
      </c>
      <c r="H30" s="133"/>
      <c r="I30" s="134" t="s">
        <v>1033</v>
      </c>
      <c r="J30" s="135"/>
      <c r="K30" s="135"/>
    </row>
    <row r="31" spans="1:11" ht="15.75" customHeight="1">
      <c r="A31" s="128">
        <v>24</v>
      </c>
      <c r="B31" s="129" t="s">
        <v>619</v>
      </c>
      <c r="C31" s="130" t="s">
        <v>620</v>
      </c>
      <c r="D31" s="131" t="s">
        <v>621</v>
      </c>
      <c r="E31" s="134" t="s">
        <v>283</v>
      </c>
      <c r="F31" s="133">
        <v>63</v>
      </c>
      <c r="G31" s="136" t="s">
        <v>1130</v>
      </c>
      <c r="H31" s="133" t="s">
        <v>45</v>
      </c>
      <c r="I31" s="134" t="s">
        <v>623</v>
      </c>
      <c r="J31" s="135"/>
      <c r="K31" s="135"/>
    </row>
    <row r="32" spans="1:11" ht="15.75" customHeight="1">
      <c r="A32" s="128">
        <v>25</v>
      </c>
      <c r="B32" s="129" t="s">
        <v>583</v>
      </c>
      <c r="C32" s="130" t="s">
        <v>584</v>
      </c>
      <c r="D32" s="131" t="s">
        <v>585</v>
      </c>
      <c r="E32" s="134" t="s">
        <v>218</v>
      </c>
      <c r="F32" s="133">
        <v>76</v>
      </c>
      <c r="G32" s="136" t="s">
        <v>1131</v>
      </c>
      <c r="H32" s="133" t="s">
        <v>45</v>
      </c>
      <c r="I32" s="134" t="s">
        <v>219</v>
      </c>
      <c r="J32" s="135"/>
      <c r="K32" s="135"/>
    </row>
    <row r="33" spans="1:11" ht="15.75" customHeight="1">
      <c r="A33" s="128">
        <v>26</v>
      </c>
      <c r="B33" s="129" t="s">
        <v>969</v>
      </c>
      <c r="C33" s="130" t="s">
        <v>1132</v>
      </c>
      <c r="D33" s="131" t="s">
        <v>1133</v>
      </c>
      <c r="E33" s="134" t="s">
        <v>218</v>
      </c>
      <c r="F33" s="133">
        <v>75</v>
      </c>
      <c r="G33" s="136" t="s">
        <v>1134</v>
      </c>
      <c r="H33" s="133"/>
      <c r="I33" s="134" t="s">
        <v>219</v>
      </c>
      <c r="J33" s="135"/>
      <c r="K33" s="135"/>
    </row>
    <row r="34" spans="1:11" ht="15.75" customHeight="1">
      <c r="A34" s="128">
        <v>27</v>
      </c>
      <c r="B34" s="129" t="s">
        <v>293</v>
      </c>
      <c r="C34" s="130" t="s">
        <v>645</v>
      </c>
      <c r="D34" s="131" t="s">
        <v>646</v>
      </c>
      <c r="E34" s="134" t="s">
        <v>223</v>
      </c>
      <c r="F34" s="133">
        <v>71</v>
      </c>
      <c r="G34" s="136" t="s">
        <v>1135</v>
      </c>
      <c r="H34" s="133" t="s">
        <v>45</v>
      </c>
      <c r="I34" s="134" t="s">
        <v>640</v>
      </c>
      <c r="J34" s="135"/>
      <c r="K34" s="135"/>
    </row>
    <row r="35" spans="1:11" ht="15.75" customHeight="1">
      <c r="A35" s="128">
        <v>28</v>
      </c>
      <c r="B35" s="129" t="s">
        <v>854</v>
      </c>
      <c r="C35" s="130" t="s">
        <v>855</v>
      </c>
      <c r="D35" s="131" t="s">
        <v>856</v>
      </c>
      <c r="E35" s="132" t="s">
        <v>64</v>
      </c>
      <c r="F35" s="133">
        <v>126</v>
      </c>
      <c r="G35" s="136" t="s">
        <v>1136</v>
      </c>
      <c r="H35" s="133"/>
      <c r="I35" s="134" t="s">
        <v>858</v>
      </c>
      <c r="J35" s="135"/>
      <c r="K35" s="135"/>
    </row>
    <row r="36" spans="1:11" ht="15.75" customHeight="1">
      <c r="A36" s="128">
        <v>29</v>
      </c>
      <c r="B36" s="129" t="s">
        <v>226</v>
      </c>
      <c r="C36" s="130" t="s">
        <v>1137</v>
      </c>
      <c r="D36" s="131" t="s">
        <v>1138</v>
      </c>
      <c r="E36" s="134" t="s">
        <v>204</v>
      </c>
      <c r="F36" s="133">
        <v>83</v>
      </c>
      <c r="G36" s="136" t="s">
        <v>1139</v>
      </c>
      <c r="H36" s="133" t="s">
        <v>45</v>
      </c>
      <c r="I36" s="134" t="s">
        <v>833</v>
      </c>
      <c r="J36" s="135"/>
      <c r="K36" s="135"/>
    </row>
    <row r="37" spans="1:11" ht="15.75" customHeight="1">
      <c r="A37" s="128">
        <v>30</v>
      </c>
      <c r="B37" s="129" t="s">
        <v>1140</v>
      </c>
      <c r="C37" s="130" t="s">
        <v>1141</v>
      </c>
      <c r="D37" s="131" t="s">
        <v>1142</v>
      </c>
      <c r="E37" s="134" t="s">
        <v>307</v>
      </c>
      <c r="F37" s="133">
        <v>90</v>
      </c>
      <c r="G37" s="136" t="s">
        <v>1143</v>
      </c>
      <c r="H37" s="133" t="s">
        <v>45</v>
      </c>
      <c r="I37" s="134" t="s">
        <v>308</v>
      </c>
      <c r="J37" s="135"/>
      <c r="K37" s="135"/>
    </row>
    <row r="38" spans="1:11" ht="15.75" customHeight="1">
      <c r="A38" s="128">
        <v>31</v>
      </c>
      <c r="B38" s="129" t="s">
        <v>326</v>
      </c>
      <c r="C38" s="130" t="s">
        <v>652</v>
      </c>
      <c r="D38" s="131" t="s">
        <v>653</v>
      </c>
      <c r="E38" s="134" t="s">
        <v>577</v>
      </c>
      <c r="F38" s="133">
        <v>133</v>
      </c>
      <c r="G38" s="136" t="s">
        <v>1144</v>
      </c>
      <c r="H38" s="133" t="s">
        <v>103</v>
      </c>
      <c r="I38" s="134" t="s">
        <v>579</v>
      </c>
      <c r="J38" s="135"/>
      <c r="K38" s="135"/>
    </row>
    <row r="39" spans="1:11" ht="15.75" customHeight="1">
      <c r="A39" s="128">
        <v>32</v>
      </c>
      <c r="B39" s="129" t="s">
        <v>475</v>
      </c>
      <c r="C39" s="130" t="s">
        <v>655</v>
      </c>
      <c r="D39" s="131" t="s">
        <v>656</v>
      </c>
      <c r="E39" s="134" t="s">
        <v>577</v>
      </c>
      <c r="F39" s="133">
        <v>134</v>
      </c>
      <c r="G39" s="136" t="s">
        <v>1145</v>
      </c>
      <c r="H39" s="133" t="s">
        <v>103</v>
      </c>
      <c r="I39" s="134" t="s">
        <v>579</v>
      </c>
      <c r="J39" s="135"/>
      <c r="K39" s="135"/>
    </row>
    <row r="40" spans="1:11" ht="15.75" customHeight="1">
      <c r="A40" s="128">
        <v>33</v>
      </c>
      <c r="B40" s="129" t="s">
        <v>580</v>
      </c>
      <c r="C40" s="130" t="s">
        <v>658</v>
      </c>
      <c r="D40" s="131" t="s">
        <v>659</v>
      </c>
      <c r="E40" s="134" t="s">
        <v>660</v>
      </c>
      <c r="F40" s="133">
        <v>130</v>
      </c>
      <c r="G40" s="136" t="s">
        <v>1146</v>
      </c>
      <c r="H40" s="133" t="s">
        <v>103</v>
      </c>
      <c r="I40" s="134" t="s">
        <v>662</v>
      </c>
      <c r="J40" s="135"/>
      <c r="K40" s="135"/>
    </row>
    <row r="41" spans="1:11" ht="15.75" customHeight="1">
      <c r="A41" s="128">
        <v>34</v>
      </c>
      <c r="B41" s="129" t="s">
        <v>663</v>
      </c>
      <c r="C41" s="130" t="s">
        <v>664</v>
      </c>
      <c r="D41" s="131" t="s">
        <v>665</v>
      </c>
      <c r="E41" s="134" t="s">
        <v>660</v>
      </c>
      <c r="F41" s="133">
        <v>73</v>
      </c>
      <c r="G41" s="136" t="s">
        <v>1147</v>
      </c>
      <c r="H41" s="133" t="s">
        <v>103</v>
      </c>
      <c r="I41" s="134" t="s">
        <v>662</v>
      </c>
      <c r="J41" s="135"/>
      <c r="K41" s="135"/>
    </row>
    <row r="42" spans="1:11" ht="15.75" customHeight="1">
      <c r="A42" s="128">
        <v>35</v>
      </c>
      <c r="B42" s="129" t="s">
        <v>670</v>
      </c>
      <c r="C42" s="130" t="s">
        <v>671</v>
      </c>
      <c r="D42" s="131" t="s">
        <v>672</v>
      </c>
      <c r="E42" s="134" t="s">
        <v>307</v>
      </c>
      <c r="F42" s="133">
        <v>94</v>
      </c>
      <c r="G42" s="136" t="s">
        <v>1148</v>
      </c>
      <c r="H42" s="133" t="s">
        <v>103</v>
      </c>
      <c r="I42" s="134" t="s">
        <v>308</v>
      </c>
      <c r="J42" s="135"/>
      <c r="K42" s="135"/>
    </row>
    <row r="43" spans="1:11" ht="15.75" customHeight="1">
      <c r="A43" s="128"/>
      <c r="B43" s="129" t="s">
        <v>663</v>
      </c>
      <c r="C43" s="130" t="s">
        <v>1149</v>
      </c>
      <c r="D43" s="131" t="s">
        <v>1150</v>
      </c>
      <c r="E43" s="134" t="s">
        <v>709</v>
      </c>
      <c r="F43" s="133">
        <v>65</v>
      </c>
      <c r="G43" s="136"/>
      <c r="H43" s="133" t="s">
        <v>153</v>
      </c>
      <c r="I43" s="134" t="s">
        <v>711</v>
      </c>
      <c r="J43" s="135"/>
      <c r="K43" s="135"/>
    </row>
    <row r="44" spans="1:11" ht="15.75" customHeight="1">
      <c r="A44" s="128"/>
      <c r="B44" s="129" t="s">
        <v>293</v>
      </c>
      <c r="C44" s="130" t="s">
        <v>440</v>
      </c>
      <c r="D44" s="131" t="s">
        <v>541</v>
      </c>
      <c r="E44" s="134" t="s">
        <v>483</v>
      </c>
      <c r="F44" s="133">
        <v>78</v>
      </c>
      <c r="G44" s="136"/>
      <c r="H44" s="133" t="s">
        <v>153</v>
      </c>
      <c r="I44" s="134" t="s">
        <v>484</v>
      </c>
      <c r="J44" s="135"/>
      <c r="K44" s="135"/>
    </row>
    <row r="45" spans="1:11" ht="12.75">
      <c r="A45" s="152"/>
      <c r="B45" s="144"/>
      <c r="C45" s="145"/>
      <c r="D45" s="87"/>
      <c r="E45" s="239"/>
      <c r="F45" s="87"/>
      <c r="G45" s="87"/>
      <c r="H45" s="87"/>
      <c r="I45" s="146"/>
      <c r="J45" s="135"/>
      <c r="K45" s="135"/>
    </row>
    <row r="49" spans="2:7" ht="12.75">
      <c r="B49" s="137" t="s">
        <v>511</v>
      </c>
      <c r="G49" s="139" t="s">
        <v>512</v>
      </c>
    </row>
    <row r="50" ht="12.75">
      <c r="G50" s="141"/>
    </row>
    <row r="51" ht="12.75">
      <c r="G51" s="141"/>
    </row>
    <row r="52" spans="2:7" ht="12.75">
      <c r="B52" s="142" t="s">
        <v>513</v>
      </c>
      <c r="G52" s="139" t="s">
        <v>514</v>
      </c>
    </row>
  </sheetData>
  <printOptions/>
  <pageMargins left="0.944881889763779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11.140625" style="143" customWidth="1"/>
    <col min="8" max="8" width="7.140625" style="105" customWidth="1"/>
    <col min="9" max="9" width="34.851562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1173</v>
      </c>
      <c r="C3" s="114" t="s">
        <v>3</v>
      </c>
      <c r="F3" s="115"/>
      <c r="G3" s="116"/>
      <c r="H3" s="117"/>
      <c r="I3" s="104" t="s">
        <v>0</v>
      </c>
    </row>
    <row r="4" spans="1:8" ht="8.25" customHeight="1">
      <c r="A4" s="112"/>
      <c r="B4" s="118"/>
      <c r="C4" s="119"/>
      <c r="D4" s="120"/>
      <c r="E4" s="117"/>
      <c r="F4" s="115"/>
      <c r="G4" s="116"/>
      <c r="H4" s="117"/>
    </row>
    <row r="5" spans="1:9" ht="15.75">
      <c r="A5" s="112"/>
      <c r="B5" s="120" t="s">
        <v>507</v>
      </c>
      <c r="C5" s="119"/>
      <c r="D5" s="120"/>
      <c r="E5" s="117"/>
      <c r="F5" s="115"/>
      <c r="G5" s="116"/>
      <c r="H5" s="117"/>
      <c r="I5" s="117"/>
    </row>
    <row r="6" spans="1:9" ht="9.75" customHeight="1">
      <c r="A6" s="112"/>
      <c r="B6" s="118"/>
      <c r="C6" s="119"/>
      <c r="D6" s="120"/>
      <c r="E6" s="117"/>
      <c r="F6" s="115"/>
      <c r="G6" s="116"/>
      <c r="H6" s="117"/>
      <c r="I6" s="117"/>
    </row>
    <row r="7" spans="1:11" ht="12.75">
      <c r="A7" s="135"/>
      <c r="B7" s="148"/>
      <c r="C7" s="149"/>
      <c r="D7" s="135"/>
      <c r="E7" s="135"/>
      <c r="F7" s="135"/>
      <c r="G7" s="150"/>
      <c r="H7" s="151"/>
      <c r="I7" s="135"/>
      <c r="J7" s="135"/>
      <c r="K7" s="135"/>
    </row>
    <row r="8" spans="1:9" ht="13.5" customHeight="1">
      <c r="A8" s="121" t="s">
        <v>109</v>
      </c>
      <c r="B8" s="122" t="s">
        <v>5</v>
      </c>
      <c r="C8" s="123" t="s">
        <v>6</v>
      </c>
      <c r="D8" s="124" t="s">
        <v>7</v>
      </c>
      <c r="E8" s="125" t="s">
        <v>8</v>
      </c>
      <c r="F8" s="126" t="s">
        <v>508</v>
      </c>
      <c r="G8" s="236" t="s">
        <v>340</v>
      </c>
      <c r="H8" s="127" t="s">
        <v>510</v>
      </c>
      <c r="I8" s="125" t="s">
        <v>11</v>
      </c>
    </row>
    <row r="9" spans="1:11" ht="12.75">
      <c r="A9" s="128">
        <v>1</v>
      </c>
      <c r="B9" s="129" t="s">
        <v>353</v>
      </c>
      <c r="C9" s="130" t="s">
        <v>1174</v>
      </c>
      <c r="D9" s="131" t="s">
        <v>1175</v>
      </c>
      <c r="E9" s="132" t="s">
        <v>44</v>
      </c>
      <c r="F9" s="133">
        <v>77</v>
      </c>
      <c r="G9" s="237" t="s">
        <v>1176</v>
      </c>
      <c r="H9" s="238">
        <v>15</v>
      </c>
      <c r="I9" s="134" t="s">
        <v>273</v>
      </c>
      <c r="J9" s="135"/>
      <c r="K9" s="135"/>
    </row>
    <row r="10" spans="1:11" ht="12.75">
      <c r="A10" s="128">
        <v>2</v>
      </c>
      <c r="B10" s="129" t="s">
        <v>782</v>
      </c>
      <c r="C10" s="130" t="s">
        <v>1177</v>
      </c>
      <c r="D10" s="131" t="s">
        <v>1178</v>
      </c>
      <c r="E10" s="134" t="s">
        <v>387</v>
      </c>
      <c r="F10" s="133">
        <v>82</v>
      </c>
      <c r="G10" s="136" t="s">
        <v>1179</v>
      </c>
      <c r="H10" s="133">
        <v>12</v>
      </c>
      <c r="I10" s="134" t="s">
        <v>916</v>
      </c>
      <c r="J10" s="135"/>
      <c r="K10" s="135"/>
    </row>
    <row r="11" spans="1:11" ht="12.75">
      <c r="A11" s="128">
        <v>3</v>
      </c>
      <c r="B11" s="129" t="s">
        <v>378</v>
      </c>
      <c r="C11" s="130" t="s">
        <v>1180</v>
      </c>
      <c r="D11" s="131" t="s">
        <v>1181</v>
      </c>
      <c r="E11" s="134" t="s">
        <v>428</v>
      </c>
      <c r="F11" s="133">
        <v>71</v>
      </c>
      <c r="G11" s="136" t="s">
        <v>1182</v>
      </c>
      <c r="H11" s="133" t="s">
        <v>45</v>
      </c>
      <c r="I11" s="134" t="s">
        <v>429</v>
      </c>
      <c r="J11" s="135"/>
      <c r="K11" s="135"/>
    </row>
    <row r="12" spans="1:11" ht="12.75">
      <c r="A12" s="128">
        <v>4</v>
      </c>
      <c r="B12" s="129" t="s">
        <v>1183</v>
      </c>
      <c r="C12" s="130" t="s">
        <v>1184</v>
      </c>
      <c r="D12" s="131" t="s">
        <v>1185</v>
      </c>
      <c r="E12" s="132" t="s">
        <v>29</v>
      </c>
      <c r="F12" s="133">
        <v>88</v>
      </c>
      <c r="G12" s="136" t="s">
        <v>1186</v>
      </c>
      <c r="H12" s="133">
        <v>10</v>
      </c>
      <c r="I12" s="134" t="s">
        <v>807</v>
      </c>
      <c r="J12" s="135"/>
      <c r="K12" s="135"/>
    </row>
    <row r="13" spans="1:11" ht="12.75">
      <c r="A13" s="128">
        <v>5</v>
      </c>
      <c r="B13" s="129" t="s">
        <v>139</v>
      </c>
      <c r="C13" s="130" t="s">
        <v>822</v>
      </c>
      <c r="D13" s="131" t="s">
        <v>195</v>
      </c>
      <c r="E13" s="134" t="s">
        <v>77</v>
      </c>
      <c r="F13" s="133">
        <v>74</v>
      </c>
      <c r="G13" s="136" t="s">
        <v>1187</v>
      </c>
      <c r="H13" s="133">
        <v>9</v>
      </c>
      <c r="I13" s="134" t="s">
        <v>821</v>
      </c>
      <c r="J13" s="135"/>
      <c r="K13" s="135"/>
    </row>
    <row r="14" spans="1:11" ht="12.75">
      <c r="A14" s="128">
        <v>6</v>
      </c>
      <c r="B14" s="129" t="s">
        <v>1188</v>
      </c>
      <c r="C14" s="130" t="s">
        <v>1189</v>
      </c>
      <c r="D14" s="131" t="s">
        <v>1190</v>
      </c>
      <c r="E14" s="132" t="s">
        <v>44</v>
      </c>
      <c r="F14" s="133">
        <v>78</v>
      </c>
      <c r="G14" s="136" t="s">
        <v>1191</v>
      </c>
      <c r="H14" s="133" t="s">
        <v>45</v>
      </c>
      <c r="I14" s="134" t="s">
        <v>518</v>
      </c>
      <c r="J14" s="135"/>
      <c r="K14" s="135"/>
    </row>
    <row r="15" spans="1:11" ht="12.75">
      <c r="A15" s="128">
        <v>7</v>
      </c>
      <c r="B15" s="129" t="s">
        <v>827</v>
      </c>
      <c r="C15" s="130" t="s">
        <v>828</v>
      </c>
      <c r="D15" s="131" t="s">
        <v>829</v>
      </c>
      <c r="E15" s="132" t="s">
        <v>64</v>
      </c>
      <c r="F15" s="133">
        <v>99</v>
      </c>
      <c r="G15" s="136" t="s">
        <v>1192</v>
      </c>
      <c r="H15" s="133">
        <v>8</v>
      </c>
      <c r="I15" s="134" t="s">
        <v>51</v>
      </c>
      <c r="J15" s="135"/>
      <c r="K15" s="135"/>
    </row>
    <row r="16" spans="1:11" ht="12.75">
      <c r="A16" s="128">
        <v>8</v>
      </c>
      <c r="B16" s="129" t="s">
        <v>110</v>
      </c>
      <c r="C16" s="130" t="s">
        <v>691</v>
      </c>
      <c r="D16" s="131" t="s">
        <v>692</v>
      </c>
      <c r="E16" s="132" t="s">
        <v>29</v>
      </c>
      <c r="F16" s="133">
        <v>92</v>
      </c>
      <c r="G16" s="136" t="s">
        <v>1193</v>
      </c>
      <c r="H16" s="133">
        <v>7</v>
      </c>
      <c r="I16" s="134" t="s">
        <v>1194</v>
      </c>
      <c r="J16" s="135"/>
      <c r="K16" s="135"/>
    </row>
    <row r="17" spans="1:11" ht="12.75">
      <c r="A17" s="128"/>
      <c r="B17" s="129" t="s">
        <v>1195</v>
      </c>
      <c r="C17" s="130" t="s">
        <v>1196</v>
      </c>
      <c r="D17" s="131" t="s">
        <v>907</v>
      </c>
      <c r="E17" s="134" t="s">
        <v>223</v>
      </c>
      <c r="F17" s="133">
        <v>63</v>
      </c>
      <c r="G17" s="136" t="s">
        <v>153</v>
      </c>
      <c r="H17" s="133" t="s">
        <v>45</v>
      </c>
      <c r="I17" s="134" t="s">
        <v>640</v>
      </c>
      <c r="J17" s="135"/>
      <c r="K17" s="135"/>
    </row>
    <row r="18" spans="1:11" ht="12.75">
      <c r="A18" s="128"/>
      <c r="B18" s="129" t="s">
        <v>129</v>
      </c>
      <c r="C18" s="130" t="s">
        <v>1197</v>
      </c>
      <c r="D18" s="131" t="s">
        <v>1198</v>
      </c>
      <c r="E18" s="134" t="s">
        <v>428</v>
      </c>
      <c r="F18" s="133">
        <v>70</v>
      </c>
      <c r="G18" s="136" t="s">
        <v>153</v>
      </c>
      <c r="H18" s="133" t="s">
        <v>45</v>
      </c>
      <c r="I18" s="134" t="s">
        <v>429</v>
      </c>
      <c r="J18" s="135"/>
      <c r="K18" s="135"/>
    </row>
    <row r="19" spans="1:11" ht="11.25" customHeight="1">
      <c r="A19" s="152"/>
      <c r="B19" s="153"/>
      <c r="C19" s="154"/>
      <c r="D19" s="152"/>
      <c r="E19" s="155"/>
      <c r="F19" s="152"/>
      <c r="G19" s="150"/>
      <c r="H19" s="152"/>
      <c r="I19" s="155"/>
      <c r="J19" s="135"/>
      <c r="K19" s="135"/>
    </row>
    <row r="20" spans="1:8" ht="15.75">
      <c r="A20" s="112"/>
      <c r="B20" s="113" t="s">
        <v>1199</v>
      </c>
      <c r="C20" s="114" t="s">
        <v>158</v>
      </c>
      <c r="F20" s="115"/>
      <c r="G20" s="116"/>
      <c r="H20" s="117"/>
    </row>
    <row r="21" spans="1:8" ht="8.25" customHeight="1">
      <c r="A21" s="112"/>
      <c r="B21" s="118"/>
      <c r="C21" s="119"/>
      <c r="D21" s="120"/>
      <c r="E21" s="117"/>
      <c r="F21" s="115"/>
      <c r="G21" s="116"/>
      <c r="H21" s="117"/>
    </row>
    <row r="22" spans="1:9" ht="15.75">
      <c r="A22" s="112"/>
      <c r="B22" s="120" t="s">
        <v>507</v>
      </c>
      <c r="C22" s="119"/>
      <c r="D22" s="120"/>
      <c r="E22" s="117"/>
      <c r="F22" s="115"/>
      <c r="G22" s="116"/>
      <c r="H22" s="117"/>
      <c r="I22" s="117"/>
    </row>
    <row r="23" spans="1:9" ht="9.75" customHeight="1">
      <c r="A23" s="112"/>
      <c r="B23" s="118"/>
      <c r="C23" s="119"/>
      <c r="D23" s="120"/>
      <c r="E23" s="117"/>
      <c r="F23" s="115"/>
      <c r="G23" s="116"/>
      <c r="H23" s="117"/>
      <c r="I23" s="117"/>
    </row>
    <row r="24" spans="1:11" ht="9" customHeight="1">
      <c r="A24" s="152"/>
      <c r="B24" s="153"/>
      <c r="C24" s="154"/>
      <c r="D24" s="152"/>
      <c r="E24" s="155"/>
      <c r="F24" s="152"/>
      <c r="G24" s="150"/>
      <c r="H24" s="152"/>
      <c r="I24" s="155"/>
      <c r="J24" s="135"/>
      <c r="K24" s="135"/>
    </row>
    <row r="25" spans="1:9" ht="13.5" customHeight="1">
      <c r="A25" s="121" t="s">
        <v>109</v>
      </c>
      <c r="B25" s="122" t="s">
        <v>5</v>
      </c>
      <c r="C25" s="123" t="s">
        <v>6</v>
      </c>
      <c r="D25" s="124" t="s">
        <v>7</v>
      </c>
      <c r="E25" s="125" t="s">
        <v>8</v>
      </c>
      <c r="F25" s="126" t="s">
        <v>508</v>
      </c>
      <c r="G25" s="236" t="s">
        <v>340</v>
      </c>
      <c r="H25" s="127" t="s">
        <v>510</v>
      </c>
      <c r="I25" s="125" t="s">
        <v>11</v>
      </c>
    </row>
    <row r="26" spans="1:11" ht="12.75">
      <c r="A26" s="128">
        <v>1</v>
      </c>
      <c r="B26" s="129" t="s">
        <v>834</v>
      </c>
      <c r="C26" s="130" t="s">
        <v>835</v>
      </c>
      <c r="D26" s="131" t="s">
        <v>836</v>
      </c>
      <c r="E26" s="132" t="s">
        <v>15</v>
      </c>
      <c r="F26" s="133">
        <v>123</v>
      </c>
      <c r="G26" s="136" t="s">
        <v>1200</v>
      </c>
      <c r="H26" s="133">
        <v>15</v>
      </c>
      <c r="I26" s="134" t="s">
        <v>636</v>
      </c>
      <c r="J26" s="135"/>
      <c r="K26" s="135"/>
    </row>
    <row r="27" spans="1:11" ht="12.75">
      <c r="A27" s="128">
        <v>2</v>
      </c>
      <c r="B27" s="129" t="s">
        <v>570</v>
      </c>
      <c r="C27" s="130" t="s">
        <v>1201</v>
      </c>
      <c r="D27" s="131" t="s">
        <v>1202</v>
      </c>
      <c r="E27" s="132" t="s">
        <v>1203</v>
      </c>
      <c r="F27" s="133">
        <v>104</v>
      </c>
      <c r="G27" s="136" t="s">
        <v>1204</v>
      </c>
      <c r="H27" s="133">
        <v>12</v>
      </c>
      <c r="I27" s="134" t="s">
        <v>1205</v>
      </c>
      <c r="J27" s="135"/>
      <c r="K27" s="135"/>
    </row>
    <row r="28" spans="1:11" ht="12.75">
      <c r="A28" s="128">
        <v>3</v>
      </c>
      <c r="B28" s="129" t="s">
        <v>670</v>
      </c>
      <c r="C28" s="130" t="s">
        <v>302</v>
      </c>
      <c r="D28" s="131" t="s">
        <v>846</v>
      </c>
      <c r="E28" s="132" t="s">
        <v>1</v>
      </c>
      <c r="F28" s="133">
        <v>119</v>
      </c>
      <c r="G28" s="136" t="s">
        <v>1206</v>
      </c>
      <c r="H28" s="133">
        <v>10</v>
      </c>
      <c r="I28" s="134" t="s">
        <v>512</v>
      </c>
      <c r="J28" s="135"/>
      <c r="K28" s="135"/>
    </row>
    <row r="29" spans="1:11" ht="12.75">
      <c r="A29" s="128">
        <v>4</v>
      </c>
      <c r="B29" s="129" t="s">
        <v>500</v>
      </c>
      <c r="C29" s="130" t="s">
        <v>1207</v>
      </c>
      <c r="D29" s="131" t="s">
        <v>1208</v>
      </c>
      <c r="E29" s="132" t="s">
        <v>44</v>
      </c>
      <c r="F29" s="133">
        <v>103</v>
      </c>
      <c r="G29" s="136" t="s">
        <v>1209</v>
      </c>
      <c r="H29" s="133" t="s">
        <v>45</v>
      </c>
      <c r="I29" s="134" t="s">
        <v>518</v>
      </c>
      <c r="J29" s="135"/>
      <c r="K29" s="135"/>
    </row>
    <row r="30" spans="1:11" ht="12.75">
      <c r="A30" s="128">
        <v>5</v>
      </c>
      <c r="B30" s="129" t="s">
        <v>177</v>
      </c>
      <c r="C30" s="130" t="s">
        <v>537</v>
      </c>
      <c r="D30" s="131" t="s">
        <v>538</v>
      </c>
      <c r="E30" s="134" t="s">
        <v>34</v>
      </c>
      <c r="F30" s="133">
        <v>106</v>
      </c>
      <c r="G30" s="136" t="s">
        <v>1210</v>
      </c>
      <c r="H30" s="133">
        <v>9</v>
      </c>
      <c r="I30" s="134" t="s">
        <v>540</v>
      </c>
      <c r="J30" s="135"/>
      <c r="K30" s="135"/>
    </row>
    <row r="31" spans="1:11" ht="12.75">
      <c r="A31" s="128">
        <v>6</v>
      </c>
      <c r="B31" s="129" t="s">
        <v>849</v>
      </c>
      <c r="C31" s="130" t="s">
        <v>850</v>
      </c>
      <c r="D31" s="131" t="s">
        <v>851</v>
      </c>
      <c r="E31" s="132" t="s">
        <v>200</v>
      </c>
      <c r="F31" s="133">
        <v>117</v>
      </c>
      <c r="G31" s="136" t="s">
        <v>1211</v>
      </c>
      <c r="H31" s="133">
        <v>8</v>
      </c>
      <c r="I31" s="134" t="s">
        <v>853</v>
      </c>
      <c r="J31" s="135"/>
      <c r="K31" s="135"/>
    </row>
    <row r="32" spans="1:11" ht="12.75">
      <c r="A32" s="128">
        <v>7</v>
      </c>
      <c r="B32" s="129" t="s">
        <v>1212</v>
      </c>
      <c r="C32" s="130" t="s">
        <v>1213</v>
      </c>
      <c r="D32" s="131" t="s">
        <v>1214</v>
      </c>
      <c r="E32" s="134" t="s">
        <v>1102</v>
      </c>
      <c r="F32" s="133">
        <v>99</v>
      </c>
      <c r="G32" s="136" t="s">
        <v>1215</v>
      </c>
      <c r="H32" s="133">
        <v>7</v>
      </c>
      <c r="I32" s="134" t="s">
        <v>1216</v>
      </c>
      <c r="J32" s="135"/>
      <c r="K32" s="135"/>
    </row>
    <row r="33" spans="1:11" ht="12.75">
      <c r="A33" s="128">
        <v>8</v>
      </c>
      <c r="B33" s="129" t="s">
        <v>276</v>
      </c>
      <c r="C33" s="130" t="s">
        <v>629</v>
      </c>
      <c r="D33" s="131" t="s">
        <v>630</v>
      </c>
      <c r="E33" s="134" t="s">
        <v>428</v>
      </c>
      <c r="F33" s="133">
        <v>89</v>
      </c>
      <c r="G33" s="136" t="s">
        <v>1217</v>
      </c>
      <c r="H33" s="133">
        <v>6</v>
      </c>
      <c r="I33" s="134" t="s">
        <v>429</v>
      </c>
      <c r="J33" s="135"/>
      <c r="K33" s="135"/>
    </row>
    <row r="34" spans="1:11" ht="12.75">
      <c r="A34" s="128">
        <v>9</v>
      </c>
      <c r="B34" s="129" t="s">
        <v>489</v>
      </c>
      <c r="C34" s="130" t="s">
        <v>1141</v>
      </c>
      <c r="D34" s="131" t="s">
        <v>1218</v>
      </c>
      <c r="E34" s="134" t="s">
        <v>307</v>
      </c>
      <c r="F34" s="133">
        <v>91</v>
      </c>
      <c r="G34" s="136" t="s">
        <v>1219</v>
      </c>
      <c r="H34" s="133" t="s">
        <v>45</v>
      </c>
      <c r="I34" s="134" t="s">
        <v>308</v>
      </c>
      <c r="J34" s="135"/>
      <c r="K34" s="135"/>
    </row>
    <row r="35" spans="1:11" ht="12.75">
      <c r="A35" s="128">
        <v>10</v>
      </c>
      <c r="B35" s="129" t="s">
        <v>641</v>
      </c>
      <c r="C35" s="130" t="s">
        <v>642</v>
      </c>
      <c r="D35" s="131" t="s">
        <v>643</v>
      </c>
      <c r="E35" s="134" t="s">
        <v>283</v>
      </c>
      <c r="F35" s="133">
        <v>62</v>
      </c>
      <c r="G35" s="136" t="s">
        <v>1220</v>
      </c>
      <c r="H35" s="133" t="s">
        <v>45</v>
      </c>
      <c r="I35" s="134" t="s">
        <v>623</v>
      </c>
      <c r="J35" s="135"/>
      <c r="K35" s="135"/>
    </row>
    <row r="36" spans="1:11" ht="12.75">
      <c r="A36" s="128">
        <v>11</v>
      </c>
      <c r="B36" s="129" t="s">
        <v>177</v>
      </c>
      <c r="C36" s="130" t="s">
        <v>859</v>
      </c>
      <c r="D36" s="131" t="s">
        <v>860</v>
      </c>
      <c r="E36" s="134" t="s">
        <v>82</v>
      </c>
      <c r="F36" s="133">
        <v>107</v>
      </c>
      <c r="G36" s="136" t="s">
        <v>1221</v>
      </c>
      <c r="H36" s="133">
        <v>5</v>
      </c>
      <c r="I36" s="134" t="s">
        <v>292</v>
      </c>
      <c r="J36" s="135"/>
      <c r="K36" s="135"/>
    </row>
    <row r="37" spans="1:11" ht="12.75">
      <c r="A37" s="128">
        <v>12</v>
      </c>
      <c r="B37" s="129" t="s">
        <v>210</v>
      </c>
      <c r="C37" s="130" t="s">
        <v>599</v>
      </c>
      <c r="D37" s="131" t="s">
        <v>600</v>
      </c>
      <c r="E37" s="134" t="s">
        <v>223</v>
      </c>
      <c r="F37" s="133">
        <v>67</v>
      </c>
      <c r="G37" s="136" t="s">
        <v>1222</v>
      </c>
      <c r="H37" s="133">
        <v>4</v>
      </c>
      <c r="I37" s="134" t="s">
        <v>224</v>
      </c>
      <c r="J37" s="135"/>
      <c r="K37" s="135"/>
    </row>
    <row r="38" spans="1:11" ht="12.75">
      <c r="A38" s="128">
        <v>13</v>
      </c>
      <c r="B38" s="129" t="s">
        <v>637</v>
      </c>
      <c r="C38" s="130" t="s">
        <v>638</v>
      </c>
      <c r="D38" s="131" t="s">
        <v>303</v>
      </c>
      <c r="E38" s="134" t="s">
        <v>223</v>
      </c>
      <c r="F38" s="133">
        <v>69</v>
      </c>
      <c r="G38" s="136" t="s">
        <v>1223</v>
      </c>
      <c r="H38" s="133">
        <v>3</v>
      </c>
      <c r="I38" s="134" t="s">
        <v>640</v>
      </c>
      <c r="J38" s="135"/>
      <c r="K38" s="135"/>
    </row>
    <row r="39" spans="1:11" ht="12.75">
      <c r="A39" s="128">
        <v>14</v>
      </c>
      <c r="B39" s="129" t="s">
        <v>256</v>
      </c>
      <c r="C39" s="130" t="s">
        <v>1224</v>
      </c>
      <c r="D39" s="131" t="s">
        <v>1225</v>
      </c>
      <c r="E39" s="134" t="s">
        <v>223</v>
      </c>
      <c r="F39" s="133">
        <v>68</v>
      </c>
      <c r="G39" s="136" t="s">
        <v>1226</v>
      </c>
      <c r="H39" s="133" t="s">
        <v>45</v>
      </c>
      <c r="I39" s="134" t="s">
        <v>224</v>
      </c>
      <c r="J39" s="135"/>
      <c r="K39" s="135"/>
    </row>
    <row r="40" spans="1:11" ht="12.75">
      <c r="A40" s="128"/>
      <c r="B40" s="129" t="s">
        <v>248</v>
      </c>
      <c r="C40" s="130" t="s">
        <v>865</v>
      </c>
      <c r="D40" s="131" t="s">
        <v>866</v>
      </c>
      <c r="E40" s="134" t="s">
        <v>428</v>
      </c>
      <c r="F40" s="133">
        <v>85</v>
      </c>
      <c r="G40" s="136" t="s">
        <v>153</v>
      </c>
      <c r="H40" s="133"/>
      <c r="I40" s="134" t="s">
        <v>429</v>
      </c>
      <c r="J40" s="135"/>
      <c r="K40" s="135"/>
    </row>
    <row r="41" spans="1:11" ht="12.75">
      <c r="A41" s="128"/>
      <c r="B41" s="129" t="s">
        <v>293</v>
      </c>
      <c r="C41" s="130" t="s">
        <v>1227</v>
      </c>
      <c r="D41" s="131" t="s">
        <v>1228</v>
      </c>
      <c r="E41" s="134" t="s">
        <v>387</v>
      </c>
      <c r="F41" s="133">
        <v>113</v>
      </c>
      <c r="G41" s="136" t="s">
        <v>153</v>
      </c>
      <c r="H41" s="133" t="s">
        <v>45</v>
      </c>
      <c r="I41" s="134" t="s">
        <v>916</v>
      </c>
      <c r="J41" s="135"/>
      <c r="K41" s="135"/>
    </row>
    <row r="42" spans="1:11" ht="7.5" customHeight="1">
      <c r="A42" s="152"/>
      <c r="B42" s="153"/>
      <c r="C42" s="154"/>
      <c r="D42" s="152"/>
      <c r="E42" s="155"/>
      <c r="F42" s="152"/>
      <c r="G42" s="150"/>
      <c r="H42" s="152"/>
      <c r="I42" s="155"/>
      <c r="J42" s="135"/>
      <c r="K42" s="135"/>
    </row>
    <row r="43" spans="2:7" ht="12.75">
      <c r="B43" s="137" t="s">
        <v>511</v>
      </c>
      <c r="G43" s="139" t="s">
        <v>512</v>
      </c>
    </row>
    <row r="44" ht="12.75">
      <c r="G44" s="141"/>
    </row>
    <row r="45" spans="2:7" ht="12.75">
      <c r="B45" s="142" t="s">
        <v>513</v>
      </c>
      <c r="G45" s="139" t="s">
        <v>514</v>
      </c>
    </row>
  </sheetData>
  <printOptions/>
  <pageMargins left="0.944881889763779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7109375" style="143" customWidth="1"/>
    <col min="8" max="8" width="7.140625" style="105" customWidth="1"/>
    <col min="9" max="9" width="26.14062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1229</v>
      </c>
      <c r="C3" s="114" t="s">
        <v>3</v>
      </c>
      <c r="F3" s="115"/>
      <c r="G3" s="116"/>
      <c r="H3" s="117"/>
      <c r="I3" s="104" t="s">
        <v>156</v>
      </c>
    </row>
    <row r="4" spans="1:8" ht="8.25" customHeight="1">
      <c r="A4" s="112"/>
      <c r="B4" s="118"/>
      <c r="C4" s="119"/>
      <c r="D4" s="120"/>
      <c r="E4" s="117"/>
      <c r="F4" s="115"/>
      <c r="G4" s="116"/>
      <c r="H4" s="117"/>
    </row>
    <row r="5" spans="1:9" ht="15.75">
      <c r="A5" s="112"/>
      <c r="B5" s="120" t="s">
        <v>507</v>
      </c>
      <c r="C5" s="119"/>
      <c r="D5" s="120"/>
      <c r="E5" s="117"/>
      <c r="F5" s="115"/>
      <c r="G5" s="116"/>
      <c r="H5" s="117"/>
      <c r="I5" s="117"/>
    </row>
    <row r="6" spans="1:9" ht="9.75" customHeight="1">
      <c r="A6" s="112"/>
      <c r="B6" s="118"/>
      <c r="C6" s="119"/>
      <c r="D6" s="120"/>
      <c r="E6" s="117"/>
      <c r="F6" s="115"/>
      <c r="G6" s="116"/>
      <c r="H6" s="117"/>
      <c r="I6" s="117"/>
    </row>
    <row r="7" spans="1:11" ht="12.75">
      <c r="A7" s="135"/>
      <c r="B7" s="148"/>
      <c r="C7" s="149"/>
      <c r="D7" s="135"/>
      <c r="E7" s="135"/>
      <c r="F7" s="135"/>
      <c r="G7" s="150"/>
      <c r="H7" s="151"/>
      <c r="I7" s="135"/>
      <c r="J7" s="135"/>
      <c r="K7" s="135"/>
    </row>
    <row r="8" spans="1:9" ht="13.5" customHeight="1">
      <c r="A8" s="121" t="s">
        <v>4</v>
      </c>
      <c r="B8" s="122" t="s">
        <v>5</v>
      </c>
      <c r="C8" s="123" t="s">
        <v>6</v>
      </c>
      <c r="D8" s="124" t="s">
        <v>7</v>
      </c>
      <c r="E8" s="125" t="s">
        <v>8</v>
      </c>
      <c r="F8" s="126" t="s">
        <v>508</v>
      </c>
      <c r="G8" s="126" t="s">
        <v>340</v>
      </c>
      <c r="H8" s="127" t="s">
        <v>510</v>
      </c>
      <c r="I8" s="125" t="s">
        <v>11</v>
      </c>
    </row>
    <row r="9" spans="1:11" ht="12.75">
      <c r="A9" s="128">
        <v>1</v>
      </c>
      <c r="B9" s="129" t="s">
        <v>766</v>
      </c>
      <c r="C9" s="130" t="s">
        <v>767</v>
      </c>
      <c r="D9" s="131" t="s">
        <v>768</v>
      </c>
      <c r="E9" s="132" t="s">
        <v>44</v>
      </c>
      <c r="F9" s="133">
        <v>72</v>
      </c>
      <c r="G9" s="158">
        <v>42.55</v>
      </c>
      <c r="H9" s="133">
        <v>15</v>
      </c>
      <c r="I9" s="134" t="s">
        <v>769</v>
      </c>
      <c r="J9" s="135"/>
      <c r="K9" s="135"/>
    </row>
    <row r="10" spans="1:11" ht="12.75">
      <c r="A10" s="128">
        <v>2</v>
      </c>
      <c r="B10" s="129" t="s">
        <v>1017</v>
      </c>
      <c r="C10" s="130" t="s">
        <v>1018</v>
      </c>
      <c r="D10" s="131" t="s">
        <v>1019</v>
      </c>
      <c r="E10" s="132" t="s">
        <v>1</v>
      </c>
      <c r="F10" s="133">
        <v>86</v>
      </c>
      <c r="G10" s="158">
        <v>42.92</v>
      </c>
      <c r="H10" s="133">
        <v>12</v>
      </c>
      <c r="I10" s="134" t="s">
        <v>55</v>
      </c>
      <c r="J10" s="135"/>
      <c r="K10" s="135"/>
    </row>
    <row r="11" spans="1:11" ht="12.75">
      <c r="A11" s="128">
        <v>3</v>
      </c>
      <c r="B11" s="129" t="s">
        <v>1230</v>
      </c>
      <c r="C11" s="130" t="s">
        <v>1231</v>
      </c>
      <c r="D11" s="131" t="s">
        <v>1232</v>
      </c>
      <c r="E11" s="132" t="s">
        <v>15</v>
      </c>
      <c r="F11" s="133">
        <v>95</v>
      </c>
      <c r="G11" s="158">
        <v>42.95</v>
      </c>
      <c r="H11" s="133">
        <v>10</v>
      </c>
      <c r="I11" s="134" t="s">
        <v>65</v>
      </c>
      <c r="J11" s="135"/>
      <c r="K11" s="135"/>
    </row>
    <row r="12" spans="1:11" ht="12.75">
      <c r="A12" s="128">
        <v>4</v>
      </c>
      <c r="B12" s="129" t="s">
        <v>41</v>
      </c>
      <c r="C12" s="130" t="s">
        <v>773</v>
      </c>
      <c r="D12" s="131" t="s">
        <v>548</v>
      </c>
      <c r="E12" s="132" t="s">
        <v>1</v>
      </c>
      <c r="F12" s="133">
        <v>84</v>
      </c>
      <c r="G12" s="158">
        <v>43.17</v>
      </c>
      <c r="H12" s="133">
        <v>9</v>
      </c>
      <c r="I12" s="134" t="s">
        <v>55</v>
      </c>
      <c r="J12" s="135"/>
      <c r="K12" s="135"/>
    </row>
    <row r="13" spans="1:11" ht="12.75">
      <c r="A13" s="128">
        <v>5</v>
      </c>
      <c r="B13" s="129" t="s">
        <v>774</v>
      </c>
      <c r="C13" s="130" t="s">
        <v>775</v>
      </c>
      <c r="D13" s="131" t="s">
        <v>776</v>
      </c>
      <c r="E13" s="132" t="s">
        <v>44</v>
      </c>
      <c r="F13" s="133">
        <v>74</v>
      </c>
      <c r="G13" s="158">
        <v>43.56</v>
      </c>
      <c r="H13" s="133">
        <v>8</v>
      </c>
      <c r="I13" s="134" t="s">
        <v>769</v>
      </c>
      <c r="J13" s="135"/>
      <c r="K13" s="135"/>
    </row>
    <row r="14" spans="1:11" ht="12.75">
      <c r="A14" s="128">
        <v>6</v>
      </c>
      <c r="B14" s="129" t="s">
        <v>18</v>
      </c>
      <c r="C14" s="130" t="s">
        <v>1014</v>
      </c>
      <c r="D14" s="131" t="s">
        <v>247</v>
      </c>
      <c r="E14" s="132" t="s">
        <v>15</v>
      </c>
      <c r="F14" s="133">
        <v>94</v>
      </c>
      <c r="G14" s="158">
        <v>43.79</v>
      </c>
      <c r="H14" s="133">
        <v>7</v>
      </c>
      <c r="I14" s="134" t="s">
        <v>618</v>
      </c>
      <c r="J14" s="135"/>
      <c r="K14" s="135"/>
    </row>
    <row r="15" spans="1:11" ht="12.75">
      <c r="A15" s="128">
        <v>7</v>
      </c>
      <c r="B15" s="129" t="s">
        <v>757</v>
      </c>
      <c r="C15" s="130" t="s">
        <v>758</v>
      </c>
      <c r="D15" s="131" t="s">
        <v>759</v>
      </c>
      <c r="E15" s="132" t="s">
        <v>604</v>
      </c>
      <c r="F15" s="133">
        <v>68</v>
      </c>
      <c r="G15" s="158">
        <v>44.03</v>
      </c>
      <c r="H15" s="133">
        <v>6</v>
      </c>
      <c r="I15" s="134" t="s">
        <v>606</v>
      </c>
      <c r="J15" s="135"/>
      <c r="K15" s="135"/>
    </row>
    <row r="16" spans="1:11" ht="12.75">
      <c r="A16" s="128">
        <v>8</v>
      </c>
      <c r="B16" s="129" t="s">
        <v>52</v>
      </c>
      <c r="C16" s="130" t="s">
        <v>760</v>
      </c>
      <c r="D16" s="131" t="s">
        <v>761</v>
      </c>
      <c r="E16" s="132" t="s">
        <v>1</v>
      </c>
      <c r="F16" s="133">
        <v>83</v>
      </c>
      <c r="G16" s="158">
        <v>44.05</v>
      </c>
      <c r="H16" s="133">
        <v>5</v>
      </c>
      <c r="I16" s="134" t="s">
        <v>96</v>
      </c>
      <c r="J16" s="135"/>
      <c r="K16" s="135"/>
    </row>
    <row r="17" spans="1:11" ht="12.75">
      <c r="A17" s="128">
        <v>9</v>
      </c>
      <c r="B17" s="129" t="s">
        <v>1027</v>
      </c>
      <c r="C17" s="130" t="s">
        <v>1028</v>
      </c>
      <c r="D17" s="131" t="s">
        <v>1029</v>
      </c>
      <c r="E17" s="132" t="s">
        <v>59</v>
      </c>
      <c r="F17" s="133">
        <v>79</v>
      </c>
      <c r="G17" s="158">
        <v>44.23</v>
      </c>
      <c r="H17" s="133">
        <v>4</v>
      </c>
      <c r="I17" s="134" t="s">
        <v>569</v>
      </c>
      <c r="J17" s="135"/>
      <c r="K17" s="135"/>
    </row>
    <row r="18" spans="1:11" ht="12.75">
      <c r="A18" s="128">
        <v>10</v>
      </c>
      <c r="B18" s="129" t="s">
        <v>1233</v>
      </c>
      <c r="C18" s="130" t="s">
        <v>1234</v>
      </c>
      <c r="D18" s="131" t="s">
        <v>410</v>
      </c>
      <c r="E18" s="132" t="s">
        <v>64</v>
      </c>
      <c r="F18" s="133">
        <v>98</v>
      </c>
      <c r="G18" s="158">
        <v>44.56</v>
      </c>
      <c r="H18" s="133">
        <v>3</v>
      </c>
      <c r="I18" s="134" t="s">
        <v>803</v>
      </c>
      <c r="J18" s="135"/>
      <c r="K18" s="135"/>
    </row>
    <row r="19" spans="1:11" ht="12.75">
      <c r="A19" s="128">
        <v>11</v>
      </c>
      <c r="B19" s="129" t="s">
        <v>1034</v>
      </c>
      <c r="C19" s="130" t="s">
        <v>1035</v>
      </c>
      <c r="D19" s="131" t="s">
        <v>1036</v>
      </c>
      <c r="E19" s="132" t="s">
        <v>59</v>
      </c>
      <c r="F19" s="133">
        <v>84</v>
      </c>
      <c r="G19" s="158">
        <v>44.65</v>
      </c>
      <c r="H19" s="133">
        <v>2</v>
      </c>
      <c r="I19" s="134" t="s">
        <v>1033</v>
      </c>
      <c r="J19" s="135"/>
      <c r="K19" s="135"/>
    </row>
    <row r="20" spans="1:11" ht="12.75">
      <c r="A20" s="128">
        <v>12</v>
      </c>
      <c r="B20" s="129" t="s">
        <v>129</v>
      </c>
      <c r="C20" s="130" t="s">
        <v>1038</v>
      </c>
      <c r="D20" s="131" t="s">
        <v>1039</v>
      </c>
      <c r="E20" s="132" t="s">
        <v>200</v>
      </c>
      <c r="F20" s="133">
        <v>91</v>
      </c>
      <c r="G20" s="158">
        <v>44.9</v>
      </c>
      <c r="H20" s="133">
        <v>1</v>
      </c>
      <c r="I20" s="134" t="s">
        <v>421</v>
      </c>
      <c r="J20" s="135"/>
      <c r="K20" s="135"/>
    </row>
    <row r="21" spans="1:11" ht="12.75">
      <c r="A21" s="128">
        <v>13</v>
      </c>
      <c r="B21" s="129" t="s">
        <v>1235</v>
      </c>
      <c r="C21" s="130" t="s">
        <v>1236</v>
      </c>
      <c r="D21" s="131" t="s">
        <v>1237</v>
      </c>
      <c r="E21" s="132" t="s">
        <v>558</v>
      </c>
      <c r="F21" s="133">
        <v>66</v>
      </c>
      <c r="G21" s="158">
        <v>45.57</v>
      </c>
      <c r="H21" s="133" t="s">
        <v>45</v>
      </c>
      <c r="I21" s="134" t="s">
        <v>560</v>
      </c>
      <c r="J21" s="135"/>
      <c r="K21" s="135"/>
    </row>
    <row r="22" spans="1:11" ht="12.75">
      <c r="A22" s="128">
        <v>14</v>
      </c>
      <c r="B22" s="129" t="s">
        <v>1238</v>
      </c>
      <c r="C22" s="130" t="s">
        <v>1239</v>
      </c>
      <c r="D22" s="131" t="s">
        <v>1240</v>
      </c>
      <c r="E22" s="132" t="s">
        <v>1</v>
      </c>
      <c r="F22" s="133">
        <v>89</v>
      </c>
      <c r="G22" s="158">
        <v>45.62</v>
      </c>
      <c r="H22" s="133" t="s">
        <v>45</v>
      </c>
      <c r="I22" s="134" t="s">
        <v>528</v>
      </c>
      <c r="J22" s="135"/>
      <c r="K22" s="135"/>
    </row>
    <row r="23" spans="1:11" ht="12.75">
      <c r="A23" s="128">
        <v>15</v>
      </c>
      <c r="B23" s="129" t="s">
        <v>1024</v>
      </c>
      <c r="C23" s="130" t="s">
        <v>1025</v>
      </c>
      <c r="D23" s="131" t="s">
        <v>1026</v>
      </c>
      <c r="E23" s="132" t="s">
        <v>44</v>
      </c>
      <c r="F23" s="133">
        <v>75</v>
      </c>
      <c r="G23" s="158">
        <v>46.64</v>
      </c>
      <c r="H23" s="133" t="s">
        <v>45</v>
      </c>
      <c r="I23" s="134" t="s">
        <v>769</v>
      </c>
      <c r="J23" s="135"/>
      <c r="K23" s="135"/>
    </row>
    <row r="24" spans="1:11" ht="12.75">
      <c r="A24" s="128">
        <v>16</v>
      </c>
      <c r="B24" s="129" t="s">
        <v>1159</v>
      </c>
      <c r="C24" s="130" t="s">
        <v>1160</v>
      </c>
      <c r="D24" s="131" t="s">
        <v>1161</v>
      </c>
      <c r="E24" s="132" t="s">
        <v>387</v>
      </c>
      <c r="F24" s="133">
        <v>78</v>
      </c>
      <c r="G24" s="158">
        <v>46.67</v>
      </c>
      <c r="H24" s="133"/>
      <c r="I24" s="134" t="s">
        <v>1162</v>
      </c>
      <c r="J24" s="135"/>
      <c r="K24" s="135"/>
    </row>
    <row r="25" spans="1:11" ht="12.75">
      <c r="A25" s="128">
        <v>17</v>
      </c>
      <c r="B25" s="129" t="s">
        <v>56</v>
      </c>
      <c r="C25" s="130" t="s">
        <v>793</v>
      </c>
      <c r="D25" s="131" t="s">
        <v>195</v>
      </c>
      <c r="E25" s="132" t="s">
        <v>34</v>
      </c>
      <c r="F25" s="133">
        <v>95</v>
      </c>
      <c r="G25" s="158">
        <v>46.93</v>
      </c>
      <c r="H25" s="133"/>
      <c r="I25" s="134" t="s">
        <v>794</v>
      </c>
      <c r="J25" s="135"/>
      <c r="K25" s="135"/>
    </row>
    <row r="26" spans="1:11" ht="12.75">
      <c r="A26" s="128">
        <v>18</v>
      </c>
      <c r="B26" s="129" t="s">
        <v>31</v>
      </c>
      <c r="C26" s="130" t="s">
        <v>788</v>
      </c>
      <c r="D26" s="131" t="s">
        <v>789</v>
      </c>
      <c r="E26" s="132" t="s">
        <v>604</v>
      </c>
      <c r="F26" s="133">
        <v>67</v>
      </c>
      <c r="G26" s="158">
        <v>48</v>
      </c>
      <c r="H26" s="133"/>
      <c r="I26" s="134" t="s">
        <v>606</v>
      </c>
      <c r="J26" s="135"/>
      <c r="K26" s="135"/>
    </row>
    <row r="27" spans="1:11" ht="12.75">
      <c r="A27" s="128">
        <v>19</v>
      </c>
      <c r="B27" s="129" t="s">
        <v>1241</v>
      </c>
      <c r="C27" s="130" t="s">
        <v>1242</v>
      </c>
      <c r="D27" s="131" t="s">
        <v>1163</v>
      </c>
      <c r="E27" s="132" t="s">
        <v>577</v>
      </c>
      <c r="F27" s="133">
        <v>103</v>
      </c>
      <c r="G27" s="158">
        <v>48.1</v>
      </c>
      <c r="H27" s="133" t="s">
        <v>45</v>
      </c>
      <c r="I27" s="134" t="s">
        <v>1083</v>
      </c>
      <c r="J27" s="135"/>
      <c r="K27" s="135"/>
    </row>
    <row r="28" spans="1:11" ht="12.75">
      <c r="A28" s="128">
        <v>20</v>
      </c>
      <c r="B28" s="129" t="s">
        <v>1243</v>
      </c>
      <c r="C28" s="130" t="s">
        <v>1244</v>
      </c>
      <c r="D28" s="131" t="s">
        <v>1245</v>
      </c>
      <c r="E28" s="132" t="s">
        <v>299</v>
      </c>
      <c r="F28" s="133">
        <v>70</v>
      </c>
      <c r="G28" s="158">
        <v>48.44</v>
      </c>
      <c r="H28" s="133"/>
      <c r="I28" s="134" t="s">
        <v>300</v>
      </c>
      <c r="J28" s="135"/>
      <c r="K28" s="135"/>
    </row>
    <row r="29" spans="1:11" ht="12.75">
      <c r="A29" s="128">
        <v>21</v>
      </c>
      <c r="B29" s="129" t="s">
        <v>786</v>
      </c>
      <c r="C29" s="130" t="s">
        <v>787</v>
      </c>
      <c r="D29" s="131" t="s">
        <v>363</v>
      </c>
      <c r="E29" s="132" t="s">
        <v>223</v>
      </c>
      <c r="F29" s="133">
        <v>62</v>
      </c>
      <c r="G29" s="158">
        <v>48.67</v>
      </c>
      <c r="H29" s="133"/>
      <c r="I29" s="134" t="s">
        <v>640</v>
      </c>
      <c r="J29" s="135"/>
      <c r="K29" s="135"/>
    </row>
    <row r="30" spans="1:11" ht="12.75">
      <c r="A30" s="128"/>
      <c r="B30" s="129" t="s">
        <v>790</v>
      </c>
      <c r="C30" s="130" t="s">
        <v>791</v>
      </c>
      <c r="D30" s="131" t="s">
        <v>792</v>
      </c>
      <c r="E30" s="132" t="s">
        <v>1</v>
      </c>
      <c r="F30" s="133">
        <v>88</v>
      </c>
      <c r="G30" s="158" t="s">
        <v>153</v>
      </c>
      <c r="H30" s="133" t="s">
        <v>45</v>
      </c>
      <c r="I30" s="134" t="s">
        <v>107</v>
      </c>
      <c r="J30" s="135"/>
      <c r="K30" s="135"/>
    </row>
    <row r="34" spans="2:7" ht="12.75">
      <c r="B34" s="137" t="s">
        <v>511</v>
      </c>
      <c r="G34" s="139" t="s">
        <v>512</v>
      </c>
    </row>
    <row r="35" ht="12.75">
      <c r="G35" s="141"/>
    </row>
    <row r="36" ht="12.75">
      <c r="G36" s="141"/>
    </row>
    <row r="37" spans="2:7" ht="12.75">
      <c r="B37" s="142" t="s">
        <v>513</v>
      </c>
      <c r="G37" s="139" t="s">
        <v>514</v>
      </c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7109375" style="143" customWidth="1"/>
    <col min="8" max="8" width="7.140625" style="105" customWidth="1"/>
    <col min="9" max="9" width="26.14062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1229</v>
      </c>
      <c r="C3" s="114" t="s">
        <v>158</v>
      </c>
      <c r="F3" s="115"/>
      <c r="G3" s="116"/>
      <c r="H3" s="117"/>
      <c r="I3" s="104" t="s">
        <v>156</v>
      </c>
    </row>
    <row r="4" spans="1:8" ht="8.25" customHeight="1">
      <c r="A4" s="112"/>
      <c r="B4" s="118"/>
      <c r="C4" s="119"/>
      <c r="D4" s="120"/>
      <c r="E4" s="117"/>
      <c r="F4" s="115"/>
      <c r="G4" s="116"/>
      <c r="H4" s="117"/>
    </row>
    <row r="5" spans="1:9" ht="15.75">
      <c r="A5" s="112"/>
      <c r="B5" s="120" t="s">
        <v>507</v>
      </c>
      <c r="C5" s="119"/>
      <c r="D5" s="120"/>
      <c r="E5" s="117"/>
      <c r="F5" s="115"/>
      <c r="G5" s="116"/>
      <c r="H5" s="117"/>
      <c r="I5" s="117"/>
    </row>
    <row r="6" spans="1:9" ht="9.75" customHeight="1">
      <c r="A6" s="112"/>
      <c r="B6" s="118"/>
      <c r="C6" s="119"/>
      <c r="D6" s="120"/>
      <c r="E6" s="117"/>
      <c r="F6" s="115"/>
      <c r="G6" s="116"/>
      <c r="H6" s="117"/>
      <c r="I6" s="117"/>
    </row>
    <row r="7" spans="1:11" ht="12.75">
      <c r="A7" s="135"/>
      <c r="B7" s="148"/>
      <c r="C7" s="149"/>
      <c r="D7" s="135"/>
      <c r="E7" s="135"/>
      <c r="F7" s="135"/>
      <c r="G7" s="150"/>
      <c r="H7" s="151"/>
      <c r="I7" s="135"/>
      <c r="J7" s="135"/>
      <c r="K7" s="135"/>
    </row>
    <row r="8" spans="1:9" ht="13.5" customHeight="1">
      <c r="A8" s="121" t="s">
        <v>4</v>
      </c>
      <c r="B8" s="122" t="s">
        <v>5</v>
      </c>
      <c r="C8" s="123" t="s">
        <v>6</v>
      </c>
      <c r="D8" s="124" t="s">
        <v>7</v>
      </c>
      <c r="E8" s="125" t="s">
        <v>8</v>
      </c>
      <c r="F8" s="126" t="s">
        <v>508</v>
      </c>
      <c r="G8" s="126" t="s">
        <v>340</v>
      </c>
      <c r="H8" s="127" t="s">
        <v>510</v>
      </c>
      <c r="I8" s="125" t="s">
        <v>11</v>
      </c>
    </row>
    <row r="9" spans="1:11" ht="12.75">
      <c r="A9" s="128">
        <v>1</v>
      </c>
      <c r="B9" s="129" t="s">
        <v>868</v>
      </c>
      <c r="C9" s="130" t="s">
        <v>869</v>
      </c>
      <c r="D9" s="131" t="s">
        <v>870</v>
      </c>
      <c r="E9" s="132" t="s">
        <v>59</v>
      </c>
      <c r="F9" s="133">
        <v>100</v>
      </c>
      <c r="G9" s="158">
        <v>37.37</v>
      </c>
      <c r="H9" s="133">
        <v>15</v>
      </c>
      <c r="I9" s="134" t="s">
        <v>569</v>
      </c>
      <c r="J9" s="135"/>
      <c r="K9" s="135"/>
    </row>
    <row r="10" spans="1:11" ht="12.75">
      <c r="A10" s="128">
        <v>2</v>
      </c>
      <c r="B10" s="129" t="s">
        <v>326</v>
      </c>
      <c r="C10" s="130" t="s">
        <v>953</v>
      </c>
      <c r="D10" s="131" t="s">
        <v>954</v>
      </c>
      <c r="E10" s="132" t="s">
        <v>44</v>
      </c>
      <c r="F10" s="133">
        <v>82</v>
      </c>
      <c r="G10" s="158">
        <v>37.8</v>
      </c>
      <c r="H10" s="133">
        <v>12</v>
      </c>
      <c r="I10" s="134" t="s">
        <v>364</v>
      </c>
      <c r="J10" s="135"/>
      <c r="K10" s="135"/>
    </row>
    <row r="11" spans="1:11" ht="12.75">
      <c r="A11" s="128">
        <v>3</v>
      </c>
      <c r="B11" s="129" t="s">
        <v>614</v>
      </c>
      <c r="C11" s="130" t="s">
        <v>615</v>
      </c>
      <c r="D11" s="131" t="s">
        <v>616</v>
      </c>
      <c r="E11" s="132" t="s">
        <v>15</v>
      </c>
      <c r="F11" s="133">
        <v>122</v>
      </c>
      <c r="G11" s="158">
        <v>37.88</v>
      </c>
      <c r="H11" s="133">
        <v>10</v>
      </c>
      <c r="I11" s="134" t="s">
        <v>618</v>
      </c>
      <c r="J11" s="135"/>
      <c r="K11" s="135"/>
    </row>
    <row r="12" spans="1:11" ht="12.75">
      <c r="A12" s="128">
        <v>4</v>
      </c>
      <c r="B12" s="129" t="s">
        <v>215</v>
      </c>
      <c r="C12" s="130" t="s">
        <v>871</v>
      </c>
      <c r="D12" s="131" t="s">
        <v>872</v>
      </c>
      <c r="E12" s="132" t="s">
        <v>44</v>
      </c>
      <c r="F12" s="133">
        <v>83</v>
      </c>
      <c r="G12" s="158">
        <v>38.14</v>
      </c>
      <c r="H12" s="133">
        <v>9</v>
      </c>
      <c r="I12" s="134" t="s">
        <v>273</v>
      </c>
      <c r="J12" s="135"/>
      <c r="K12" s="135"/>
    </row>
    <row r="13" spans="1:11" ht="12.75">
      <c r="A13" s="128">
        <v>5</v>
      </c>
      <c r="B13" s="129" t="s">
        <v>226</v>
      </c>
      <c r="C13" s="130" t="s">
        <v>958</v>
      </c>
      <c r="D13" s="131" t="s">
        <v>959</v>
      </c>
      <c r="E13" s="132" t="s">
        <v>1</v>
      </c>
      <c r="F13" s="133">
        <v>113</v>
      </c>
      <c r="G13" s="158">
        <v>38.17</v>
      </c>
      <c r="H13" s="133">
        <v>8</v>
      </c>
      <c r="I13" s="134" t="s">
        <v>55</v>
      </c>
      <c r="J13" s="135"/>
      <c r="K13" s="135"/>
    </row>
    <row r="14" spans="1:11" ht="12.75">
      <c r="A14" s="128">
        <v>6</v>
      </c>
      <c r="B14" s="129" t="s">
        <v>430</v>
      </c>
      <c r="C14" s="130" t="s">
        <v>894</v>
      </c>
      <c r="D14" s="131" t="s">
        <v>895</v>
      </c>
      <c r="E14" s="132" t="s">
        <v>59</v>
      </c>
      <c r="F14" s="133">
        <v>99</v>
      </c>
      <c r="G14" s="158">
        <v>38.28</v>
      </c>
      <c r="H14" s="133">
        <v>7</v>
      </c>
      <c r="I14" s="134" t="s">
        <v>433</v>
      </c>
      <c r="J14" s="135"/>
      <c r="K14" s="135"/>
    </row>
    <row r="15" spans="1:11" ht="12.75">
      <c r="A15" s="128">
        <v>7</v>
      </c>
      <c r="B15" s="129" t="s">
        <v>849</v>
      </c>
      <c r="C15" s="130" t="s">
        <v>1246</v>
      </c>
      <c r="D15" s="131" t="s">
        <v>1247</v>
      </c>
      <c r="E15" s="132" t="s">
        <v>381</v>
      </c>
      <c r="F15" s="133">
        <v>91</v>
      </c>
      <c r="G15" s="158">
        <v>38.59</v>
      </c>
      <c r="H15" s="133">
        <v>6</v>
      </c>
      <c r="I15" s="134" t="s">
        <v>651</v>
      </c>
      <c r="J15" s="135"/>
      <c r="K15" s="135"/>
    </row>
    <row r="16" spans="1:11" ht="12.75">
      <c r="A16" s="128">
        <v>8</v>
      </c>
      <c r="B16" s="129" t="s">
        <v>902</v>
      </c>
      <c r="C16" s="130" t="s">
        <v>903</v>
      </c>
      <c r="D16" s="131" t="s">
        <v>904</v>
      </c>
      <c r="E16" s="132" t="s">
        <v>283</v>
      </c>
      <c r="F16" s="133">
        <v>62</v>
      </c>
      <c r="G16" s="158">
        <v>38.73</v>
      </c>
      <c r="H16" s="133">
        <v>5</v>
      </c>
      <c r="I16" s="134" t="s">
        <v>905</v>
      </c>
      <c r="J16" s="135"/>
      <c r="K16" s="135"/>
    </row>
    <row r="17" spans="1:11" ht="12.75">
      <c r="A17" s="128">
        <v>9</v>
      </c>
      <c r="B17" s="129" t="s">
        <v>875</v>
      </c>
      <c r="C17" s="130" t="s">
        <v>876</v>
      </c>
      <c r="D17" s="131" t="s">
        <v>877</v>
      </c>
      <c r="E17" s="132" t="s">
        <v>1</v>
      </c>
      <c r="F17" s="133">
        <v>112</v>
      </c>
      <c r="G17" s="158">
        <v>38.82</v>
      </c>
      <c r="H17" s="133">
        <v>4</v>
      </c>
      <c r="I17" s="134" t="s">
        <v>107</v>
      </c>
      <c r="J17" s="135"/>
      <c r="K17" s="135"/>
    </row>
    <row r="18" spans="1:11" ht="12.75">
      <c r="A18" s="128">
        <v>10</v>
      </c>
      <c r="B18" s="129" t="s">
        <v>637</v>
      </c>
      <c r="C18" s="130" t="s">
        <v>896</v>
      </c>
      <c r="D18" s="131" t="s">
        <v>897</v>
      </c>
      <c r="E18" s="132" t="s">
        <v>44</v>
      </c>
      <c r="F18" s="133">
        <v>86</v>
      </c>
      <c r="G18" s="158">
        <v>39.1</v>
      </c>
      <c r="H18" s="133" t="s">
        <v>45</v>
      </c>
      <c r="I18" s="134" t="s">
        <v>273</v>
      </c>
      <c r="J18" s="135"/>
      <c r="K18" s="135"/>
    </row>
    <row r="19" spans="1:11" ht="12.75">
      <c r="A19" s="128">
        <v>11</v>
      </c>
      <c r="B19" s="129" t="s">
        <v>293</v>
      </c>
      <c r="C19" s="130" t="s">
        <v>1248</v>
      </c>
      <c r="D19" s="131" t="s">
        <v>1249</v>
      </c>
      <c r="E19" s="132" t="s">
        <v>1</v>
      </c>
      <c r="F19" s="133">
        <v>120</v>
      </c>
      <c r="G19" s="157">
        <v>39.14</v>
      </c>
      <c r="H19" s="133" t="s">
        <v>45</v>
      </c>
      <c r="I19" s="134" t="s">
        <v>55</v>
      </c>
      <c r="J19" s="135"/>
      <c r="K19" s="135"/>
    </row>
    <row r="20" spans="1:11" ht="12.75">
      <c r="A20" s="128">
        <v>12</v>
      </c>
      <c r="B20" s="129" t="s">
        <v>193</v>
      </c>
      <c r="C20" s="130" t="s">
        <v>165</v>
      </c>
      <c r="D20" s="131" t="s">
        <v>624</v>
      </c>
      <c r="E20" s="132" t="s">
        <v>428</v>
      </c>
      <c r="F20" s="133">
        <v>86</v>
      </c>
      <c r="G20" s="158">
        <v>39.17</v>
      </c>
      <c r="H20" s="133">
        <v>3</v>
      </c>
      <c r="I20" s="134" t="s">
        <v>429</v>
      </c>
      <c r="J20" s="135"/>
      <c r="K20" s="135"/>
    </row>
    <row r="21" spans="1:11" ht="12.75">
      <c r="A21" s="128">
        <v>13</v>
      </c>
      <c r="B21" s="129" t="s">
        <v>326</v>
      </c>
      <c r="C21" s="130" t="s">
        <v>908</v>
      </c>
      <c r="D21" s="131" t="s">
        <v>363</v>
      </c>
      <c r="E21" s="132" t="s">
        <v>77</v>
      </c>
      <c r="F21" s="133">
        <v>81</v>
      </c>
      <c r="G21" s="158">
        <v>39.24</v>
      </c>
      <c r="H21" s="133">
        <v>2</v>
      </c>
      <c r="I21" s="134" t="s">
        <v>78</v>
      </c>
      <c r="J21" s="135"/>
      <c r="K21" s="135"/>
    </row>
    <row r="22" spans="1:11" ht="12.75">
      <c r="A22" s="128">
        <v>14</v>
      </c>
      <c r="B22" s="129" t="s">
        <v>276</v>
      </c>
      <c r="C22" s="130" t="s">
        <v>556</v>
      </c>
      <c r="D22" s="131" t="s">
        <v>557</v>
      </c>
      <c r="E22" s="132" t="s">
        <v>558</v>
      </c>
      <c r="F22" s="133">
        <v>84</v>
      </c>
      <c r="G22" s="158">
        <v>39.3</v>
      </c>
      <c r="H22" s="133">
        <v>1</v>
      </c>
      <c r="I22" s="134" t="s">
        <v>560</v>
      </c>
      <c r="J22" s="135"/>
      <c r="K22" s="135"/>
    </row>
    <row r="23" spans="1:11" ht="12.75">
      <c r="A23" s="128">
        <v>15</v>
      </c>
      <c r="B23" s="129" t="s">
        <v>248</v>
      </c>
      <c r="C23" s="130" t="s">
        <v>906</v>
      </c>
      <c r="D23" s="131" t="s">
        <v>907</v>
      </c>
      <c r="E23" s="132" t="s">
        <v>39</v>
      </c>
      <c r="F23" s="133">
        <v>67</v>
      </c>
      <c r="G23" s="158">
        <v>39.44</v>
      </c>
      <c r="H23" s="133"/>
      <c r="I23" s="134" t="s">
        <v>196</v>
      </c>
      <c r="J23" s="135"/>
      <c r="K23" s="135"/>
    </row>
    <row r="24" spans="1:11" ht="12.75">
      <c r="A24" s="128">
        <v>16</v>
      </c>
      <c r="B24" s="129" t="s">
        <v>475</v>
      </c>
      <c r="C24" s="130" t="s">
        <v>900</v>
      </c>
      <c r="D24" s="131" t="s">
        <v>901</v>
      </c>
      <c r="E24" s="132" t="s">
        <v>1</v>
      </c>
      <c r="F24" s="133">
        <v>125</v>
      </c>
      <c r="G24" s="158">
        <v>39.48</v>
      </c>
      <c r="H24" s="133" t="s">
        <v>45</v>
      </c>
      <c r="I24" s="134" t="s">
        <v>329</v>
      </c>
      <c r="J24" s="135"/>
      <c r="K24" s="135"/>
    </row>
    <row r="25" spans="1:11" ht="12.75">
      <c r="A25" s="128">
        <v>17</v>
      </c>
      <c r="B25" s="129" t="s">
        <v>950</v>
      </c>
      <c r="C25" s="130" t="s">
        <v>951</v>
      </c>
      <c r="D25" s="131" t="s">
        <v>952</v>
      </c>
      <c r="E25" s="132" t="s">
        <v>15</v>
      </c>
      <c r="F25" s="133">
        <v>129</v>
      </c>
      <c r="G25" s="158">
        <v>39.56</v>
      </c>
      <c r="H25" s="133"/>
      <c r="I25" s="134" t="s">
        <v>618</v>
      </c>
      <c r="J25" s="135"/>
      <c r="K25" s="135"/>
    </row>
    <row r="26" spans="1:11" ht="12.75">
      <c r="A26" s="128">
        <v>18</v>
      </c>
      <c r="B26" s="129" t="s">
        <v>248</v>
      </c>
      <c r="C26" s="130" t="s">
        <v>882</v>
      </c>
      <c r="D26" s="131" t="s">
        <v>883</v>
      </c>
      <c r="E26" s="132" t="s">
        <v>82</v>
      </c>
      <c r="F26" s="133">
        <v>88</v>
      </c>
      <c r="G26" s="158">
        <v>39.6</v>
      </c>
      <c r="H26" s="133"/>
      <c r="I26" s="134" t="s">
        <v>292</v>
      </c>
      <c r="J26" s="135"/>
      <c r="K26" s="135"/>
    </row>
    <row r="27" spans="1:11" ht="12.75">
      <c r="A27" s="128">
        <v>19</v>
      </c>
      <c r="B27" s="129" t="s">
        <v>274</v>
      </c>
      <c r="C27" s="130" t="s">
        <v>920</v>
      </c>
      <c r="D27" s="131" t="s">
        <v>921</v>
      </c>
      <c r="E27" s="132" t="s">
        <v>59</v>
      </c>
      <c r="F27" s="133">
        <v>105</v>
      </c>
      <c r="G27" s="158">
        <v>39.78</v>
      </c>
      <c r="H27" s="133"/>
      <c r="I27" s="134" t="s">
        <v>60</v>
      </c>
      <c r="J27" s="135"/>
      <c r="K27" s="135"/>
    </row>
    <row r="28" spans="1:11" ht="12.75">
      <c r="A28" s="128">
        <v>20</v>
      </c>
      <c r="B28" s="129" t="s">
        <v>293</v>
      </c>
      <c r="C28" s="130" t="s">
        <v>898</v>
      </c>
      <c r="D28" s="131" t="s">
        <v>899</v>
      </c>
      <c r="E28" s="132" t="s">
        <v>483</v>
      </c>
      <c r="F28" s="133">
        <v>141</v>
      </c>
      <c r="G28" s="158">
        <v>39.92</v>
      </c>
      <c r="H28" s="133"/>
      <c r="I28" s="134" t="s">
        <v>484</v>
      </c>
      <c r="J28" s="135"/>
      <c r="K28" s="135"/>
    </row>
    <row r="29" spans="1:11" ht="12.75">
      <c r="A29" s="128">
        <v>21</v>
      </c>
      <c r="B29" s="129" t="s">
        <v>475</v>
      </c>
      <c r="C29" s="130" t="s">
        <v>890</v>
      </c>
      <c r="D29" s="131" t="s">
        <v>1250</v>
      </c>
      <c r="E29" s="132" t="s">
        <v>381</v>
      </c>
      <c r="F29" s="133">
        <v>101</v>
      </c>
      <c r="G29" s="158">
        <v>39.98</v>
      </c>
      <c r="H29" s="133"/>
      <c r="I29" s="134" t="s">
        <v>651</v>
      </c>
      <c r="J29" s="135"/>
      <c r="K29" s="135"/>
    </row>
    <row r="30" spans="1:11" ht="12.75">
      <c r="A30" s="128">
        <v>22</v>
      </c>
      <c r="B30" s="129" t="s">
        <v>285</v>
      </c>
      <c r="C30" s="130" t="s">
        <v>911</v>
      </c>
      <c r="D30" s="131" t="s">
        <v>912</v>
      </c>
      <c r="E30" s="132" t="s">
        <v>283</v>
      </c>
      <c r="F30" s="133">
        <v>61</v>
      </c>
      <c r="G30" s="158">
        <v>40.13</v>
      </c>
      <c r="H30" s="133"/>
      <c r="I30" s="134" t="s">
        <v>913</v>
      </c>
      <c r="J30" s="135"/>
      <c r="K30" s="135"/>
    </row>
    <row r="31" spans="1:11" ht="12.75">
      <c r="A31" s="128">
        <v>23</v>
      </c>
      <c r="B31" s="129" t="s">
        <v>917</v>
      </c>
      <c r="C31" s="130" t="s">
        <v>918</v>
      </c>
      <c r="D31" s="131" t="s">
        <v>919</v>
      </c>
      <c r="E31" s="132" t="s">
        <v>1</v>
      </c>
      <c r="F31" s="133">
        <v>114</v>
      </c>
      <c r="G31" s="158">
        <v>40.21</v>
      </c>
      <c r="H31" s="133"/>
      <c r="I31" s="134" t="s">
        <v>55</v>
      </c>
      <c r="J31" s="135"/>
      <c r="K31" s="135"/>
    </row>
    <row r="32" spans="1:11" ht="12.75">
      <c r="A32" s="128">
        <v>24</v>
      </c>
      <c r="B32" s="129" t="s">
        <v>519</v>
      </c>
      <c r="C32" s="130" t="s">
        <v>948</v>
      </c>
      <c r="D32" s="131" t="s">
        <v>949</v>
      </c>
      <c r="E32" s="132" t="s">
        <v>1</v>
      </c>
      <c r="F32" s="133">
        <v>126</v>
      </c>
      <c r="G32" s="158">
        <v>40.28</v>
      </c>
      <c r="H32" s="133" t="s">
        <v>45</v>
      </c>
      <c r="I32" s="134" t="s">
        <v>55</v>
      </c>
      <c r="J32" s="135"/>
      <c r="K32" s="135"/>
    </row>
    <row r="33" spans="1:11" ht="12.75">
      <c r="A33" s="128">
        <v>25</v>
      </c>
      <c r="B33" s="129" t="s">
        <v>734</v>
      </c>
      <c r="C33" s="130" t="s">
        <v>944</v>
      </c>
      <c r="D33" s="131" t="s">
        <v>945</v>
      </c>
      <c r="E33" s="132" t="s">
        <v>1</v>
      </c>
      <c r="F33" s="133">
        <v>127</v>
      </c>
      <c r="G33" s="158">
        <v>40.59</v>
      </c>
      <c r="H33" s="133" t="s">
        <v>45</v>
      </c>
      <c r="I33" s="134" t="s">
        <v>488</v>
      </c>
      <c r="J33" s="135"/>
      <c r="K33" s="135"/>
    </row>
    <row r="34" spans="1:11" ht="12.75">
      <c r="A34" s="128">
        <v>26</v>
      </c>
      <c r="B34" s="129" t="s">
        <v>1251</v>
      </c>
      <c r="C34" s="130" t="s">
        <v>1252</v>
      </c>
      <c r="D34" s="131" t="s">
        <v>1253</v>
      </c>
      <c r="E34" s="132" t="s">
        <v>64</v>
      </c>
      <c r="F34" s="133">
        <v>130</v>
      </c>
      <c r="G34" s="158">
        <v>40.66</v>
      </c>
      <c r="H34" s="133"/>
      <c r="I34" s="134" t="s">
        <v>25</v>
      </c>
      <c r="J34" s="135"/>
      <c r="K34" s="135"/>
    </row>
    <row r="35" spans="1:11" ht="12.75">
      <c r="A35" s="128">
        <v>27</v>
      </c>
      <c r="B35" s="129" t="s">
        <v>189</v>
      </c>
      <c r="C35" s="130" t="s">
        <v>547</v>
      </c>
      <c r="D35" s="131" t="s">
        <v>548</v>
      </c>
      <c r="E35" s="132" t="s">
        <v>77</v>
      </c>
      <c r="F35" s="133">
        <v>101</v>
      </c>
      <c r="G35" s="158">
        <v>40.68</v>
      </c>
      <c r="H35" s="133"/>
      <c r="I35" s="134" t="s">
        <v>550</v>
      </c>
      <c r="J35" s="135"/>
      <c r="K35" s="135"/>
    </row>
    <row r="36" spans="1:11" ht="12.75">
      <c r="A36" s="128">
        <v>28</v>
      </c>
      <c r="B36" s="129" t="s">
        <v>937</v>
      </c>
      <c r="C36" s="130" t="s">
        <v>938</v>
      </c>
      <c r="D36" s="131" t="s">
        <v>163</v>
      </c>
      <c r="E36" s="132" t="s">
        <v>64</v>
      </c>
      <c r="F36" s="133">
        <v>133</v>
      </c>
      <c r="G36" s="158">
        <v>40.76</v>
      </c>
      <c r="H36" s="133"/>
      <c r="I36" s="134" t="s">
        <v>65</v>
      </c>
      <c r="J36" s="135"/>
      <c r="K36" s="135"/>
    </row>
    <row r="37" spans="1:11" ht="12.75">
      <c r="A37" s="128">
        <v>29</v>
      </c>
      <c r="B37" s="129" t="s">
        <v>465</v>
      </c>
      <c r="C37" s="130" t="s">
        <v>914</v>
      </c>
      <c r="D37" s="131" t="s">
        <v>915</v>
      </c>
      <c r="E37" s="132" t="s">
        <v>387</v>
      </c>
      <c r="F37" s="133">
        <v>96</v>
      </c>
      <c r="G37" s="158">
        <v>40.85</v>
      </c>
      <c r="H37" s="133"/>
      <c r="I37" s="134" t="s">
        <v>916</v>
      </c>
      <c r="J37" s="135"/>
      <c r="K37" s="135"/>
    </row>
    <row r="38" spans="1:11" ht="12.75">
      <c r="A38" s="128">
        <v>30</v>
      </c>
      <c r="B38" s="129" t="s">
        <v>927</v>
      </c>
      <c r="C38" s="130" t="s">
        <v>928</v>
      </c>
      <c r="D38" s="131" t="s">
        <v>929</v>
      </c>
      <c r="E38" s="132" t="s">
        <v>64</v>
      </c>
      <c r="F38" s="133">
        <v>132</v>
      </c>
      <c r="G38" s="158">
        <v>40.99</v>
      </c>
      <c r="H38" s="133"/>
      <c r="I38" s="134" t="s">
        <v>368</v>
      </c>
      <c r="J38" s="135"/>
      <c r="K38" s="135"/>
    </row>
    <row r="39" spans="1:11" ht="12.75">
      <c r="A39" s="128">
        <v>31</v>
      </c>
      <c r="B39" s="129" t="s">
        <v>632</v>
      </c>
      <c r="C39" s="130" t="s">
        <v>633</v>
      </c>
      <c r="D39" s="131" t="s">
        <v>634</v>
      </c>
      <c r="E39" s="132" t="s">
        <v>64</v>
      </c>
      <c r="F39" s="133">
        <v>129</v>
      </c>
      <c r="G39" s="158">
        <v>41.09</v>
      </c>
      <c r="H39" s="133"/>
      <c r="I39" s="134" t="s">
        <v>636</v>
      </c>
      <c r="J39" s="135"/>
      <c r="K39" s="135"/>
    </row>
    <row r="40" spans="1:11" ht="12.75">
      <c r="A40" s="128">
        <v>32</v>
      </c>
      <c r="B40" s="129" t="s">
        <v>326</v>
      </c>
      <c r="C40" s="130" t="s">
        <v>311</v>
      </c>
      <c r="D40" s="131" t="s">
        <v>417</v>
      </c>
      <c r="E40" s="132" t="s">
        <v>218</v>
      </c>
      <c r="F40" s="133">
        <v>71</v>
      </c>
      <c r="G40" s="158">
        <v>41.15</v>
      </c>
      <c r="H40" s="133" t="s">
        <v>45</v>
      </c>
      <c r="I40" s="134" t="s">
        <v>219</v>
      </c>
      <c r="J40" s="135"/>
      <c r="K40" s="135"/>
    </row>
    <row r="41" spans="1:11" ht="12.75">
      <c r="A41" s="128">
        <v>33</v>
      </c>
      <c r="B41" s="129" t="s">
        <v>330</v>
      </c>
      <c r="C41" s="130" t="s">
        <v>331</v>
      </c>
      <c r="D41" s="131" t="s">
        <v>332</v>
      </c>
      <c r="E41" s="132" t="s">
        <v>1</v>
      </c>
      <c r="F41" s="133">
        <v>138</v>
      </c>
      <c r="G41" s="158">
        <v>41.3</v>
      </c>
      <c r="H41" s="133"/>
      <c r="I41" s="134" t="s">
        <v>329</v>
      </c>
      <c r="J41" s="135"/>
      <c r="K41" s="135"/>
    </row>
    <row r="42" spans="1:11" ht="12.75">
      <c r="A42" s="128">
        <v>34</v>
      </c>
      <c r="B42" s="129" t="s">
        <v>602</v>
      </c>
      <c r="C42" s="130" t="s">
        <v>603</v>
      </c>
      <c r="D42" s="131" t="s">
        <v>91</v>
      </c>
      <c r="E42" s="132" t="s">
        <v>604</v>
      </c>
      <c r="F42" s="133">
        <v>97</v>
      </c>
      <c r="G42" s="158">
        <v>41.37</v>
      </c>
      <c r="H42" s="133" t="s">
        <v>45</v>
      </c>
      <c r="I42" s="134" t="s">
        <v>606</v>
      </c>
      <c r="J42" s="135"/>
      <c r="K42" s="135"/>
    </row>
    <row r="43" spans="1:11" ht="12.75">
      <c r="A43" s="128">
        <v>35</v>
      </c>
      <c r="B43" s="129" t="s">
        <v>1164</v>
      </c>
      <c r="C43" s="130" t="s">
        <v>1165</v>
      </c>
      <c r="D43" s="131" t="s">
        <v>1166</v>
      </c>
      <c r="E43" s="132" t="s">
        <v>44</v>
      </c>
      <c r="F43" s="133">
        <v>85</v>
      </c>
      <c r="G43" s="158">
        <v>41.4</v>
      </c>
      <c r="H43" s="133" t="s">
        <v>45</v>
      </c>
      <c r="I43" s="134" t="s">
        <v>1167</v>
      </c>
      <c r="J43" s="135"/>
      <c r="K43" s="135"/>
    </row>
    <row r="44" spans="1:11" ht="12.75">
      <c r="A44" s="128">
        <v>36</v>
      </c>
      <c r="B44" s="129" t="s">
        <v>619</v>
      </c>
      <c r="C44" s="130" t="s">
        <v>922</v>
      </c>
      <c r="D44" s="131" t="s">
        <v>923</v>
      </c>
      <c r="E44" s="132" t="s">
        <v>283</v>
      </c>
      <c r="F44" s="133">
        <v>63</v>
      </c>
      <c r="G44" s="158">
        <v>42.06</v>
      </c>
      <c r="H44" s="133" t="s">
        <v>45</v>
      </c>
      <c r="I44" s="134" t="s">
        <v>913</v>
      </c>
      <c r="J44" s="135"/>
      <c r="K44" s="135"/>
    </row>
    <row r="45" spans="1:11" ht="12.75">
      <c r="A45" s="128">
        <v>37</v>
      </c>
      <c r="B45" s="129" t="s">
        <v>724</v>
      </c>
      <c r="C45" s="130" t="s">
        <v>947</v>
      </c>
      <c r="D45" s="131" t="s">
        <v>81</v>
      </c>
      <c r="E45" s="132" t="s">
        <v>577</v>
      </c>
      <c r="F45" s="133">
        <v>143</v>
      </c>
      <c r="G45" s="158">
        <v>42.08</v>
      </c>
      <c r="H45" s="133" t="s">
        <v>45</v>
      </c>
      <c r="I45" s="134" t="s">
        <v>579</v>
      </c>
      <c r="J45" s="135"/>
      <c r="K45" s="135"/>
    </row>
    <row r="46" spans="1:11" ht="12.75">
      <c r="A46" s="128">
        <v>38</v>
      </c>
      <c r="B46" s="129" t="s">
        <v>932</v>
      </c>
      <c r="C46" s="130" t="s">
        <v>933</v>
      </c>
      <c r="D46" s="131" t="s">
        <v>934</v>
      </c>
      <c r="E46" s="132" t="s">
        <v>1</v>
      </c>
      <c r="F46" s="133">
        <v>137</v>
      </c>
      <c r="G46" s="158">
        <v>42.92</v>
      </c>
      <c r="H46" s="133" t="s">
        <v>45</v>
      </c>
      <c r="I46" s="134" t="s">
        <v>96</v>
      </c>
      <c r="J46" s="135"/>
      <c r="K46" s="135"/>
    </row>
    <row r="47" spans="1:11" ht="12.75">
      <c r="A47" s="128">
        <v>39</v>
      </c>
      <c r="B47" s="129" t="s">
        <v>171</v>
      </c>
      <c r="C47" s="130" t="s">
        <v>172</v>
      </c>
      <c r="D47" s="131" t="s">
        <v>173</v>
      </c>
      <c r="E47" s="132" t="s">
        <v>1</v>
      </c>
      <c r="F47" s="133">
        <v>139</v>
      </c>
      <c r="G47" s="158">
        <v>44.05</v>
      </c>
      <c r="H47" s="133"/>
      <c r="I47" s="134" t="s">
        <v>107</v>
      </c>
      <c r="J47" s="135"/>
      <c r="K47" s="135"/>
    </row>
    <row r="48" spans="1:11" ht="12.75">
      <c r="A48" s="128"/>
      <c r="B48" s="129" t="s">
        <v>197</v>
      </c>
      <c r="C48" s="130" t="s">
        <v>667</v>
      </c>
      <c r="D48" s="131" t="s">
        <v>668</v>
      </c>
      <c r="E48" s="132" t="s">
        <v>307</v>
      </c>
      <c r="F48" s="133">
        <v>93</v>
      </c>
      <c r="G48" s="158">
        <v>39.99</v>
      </c>
      <c r="H48" s="133" t="s">
        <v>103</v>
      </c>
      <c r="I48" s="134" t="s">
        <v>308</v>
      </c>
      <c r="J48" s="135"/>
      <c r="K48" s="135"/>
    </row>
    <row r="49" spans="1:11" ht="12.75">
      <c r="A49" s="128"/>
      <c r="B49" s="129" t="s">
        <v>296</v>
      </c>
      <c r="C49" s="130" t="s">
        <v>881</v>
      </c>
      <c r="D49" s="131" t="s">
        <v>776</v>
      </c>
      <c r="E49" s="132" t="s">
        <v>39</v>
      </c>
      <c r="F49" s="133">
        <v>65</v>
      </c>
      <c r="G49" s="158" t="s">
        <v>1168</v>
      </c>
      <c r="H49" s="133"/>
      <c r="I49" s="134" t="s">
        <v>196</v>
      </c>
      <c r="J49" s="135"/>
      <c r="K49" s="135"/>
    </row>
    <row r="50" spans="1:11" ht="12.75">
      <c r="A50" s="128"/>
      <c r="B50" s="129" t="s">
        <v>561</v>
      </c>
      <c r="C50" s="130" t="s">
        <v>562</v>
      </c>
      <c r="D50" s="131" t="s">
        <v>563</v>
      </c>
      <c r="E50" s="132" t="s">
        <v>200</v>
      </c>
      <c r="F50" s="133">
        <v>118</v>
      </c>
      <c r="G50" s="158" t="s">
        <v>153</v>
      </c>
      <c r="H50" s="133"/>
      <c r="I50" s="134" t="s">
        <v>244</v>
      </c>
      <c r="J50" s="135"/>
      <c r="K50" s="135"/>
    </row>
    <row r="51" spans="1:11" ht="12.75">
      <c r="A51" s="128"/>
      <c r="B51" s="129" t="s">
        <v>724</v>
      </c>
      <c r="C51" s="130" t="s">
        <v>997</v>
      </c>
      <c r="D51" s="131" t="s">
        <v>998</v>
      </c>
      <c r="E51" s="132" t="s">
        <v>387</v>
      </c>
      <c r="F51" s="133">
        <v>97</v>
      </c>
      <c r="G51" s="158" t="s">
        <v>153</v>
      </c>
      <c r="H51" s="133"/>
      <c r="I51" s="134" t="s">
        <v>916</v>
      </c>
      <c r="J51" s="135"/>
      <c r="K51" s="135"/>
    </row>
    <row r="52" spans="1:11" ht="12.75">
      <c r="A52" s="128"/>
      <c r="B52" s="129" t="s">
        <v>519</v>
      </c>
      <c r="C52" s="130" t="s">
        <v>1254</v>
      </c>
      <c r="D52" s="131" t="s">
        <v>1081</v>
      </c>
      <c r="E52" s="132" t="s">
        <v>1102</v>
      </c>
      <c r="F52" s="133">
        <v>78</v>
      </c>
      <c r="G52" s="158" t="s">
        <v>153</v>
      </c>
      <c r="H52" s="133"/>
      <c r="I52" s="134" t="s">
        <v>1216</v>
      </c>
      <c r="J52" s="135"/>
      <c r="K52" s="135"/>
    </row>
    <row r="53" spans="1:11" ht="12.75">
      <c r="A53" s="128"/>
      <c r="B53" s="129" t="s">
        <v>326</v>
      </c>
      <c r="C53" s="130" t="s">
        <v>935</v>
      </c>
      <c r="D53" s="131" t="s">
        <v>352</v>
      </c>
      <c r="E53" s="132" t="s">
        <v>307</v>
      </c>
      <c r="F53" s="133">
        <v>77</v>
      </c>
      <c r="G53" s="158" t="s">
        <v>153</v>
      </c>
      <c r="H53" s="133" t="s">
        <v>45</v>
      </c>
      <c r="I53" s="134" t="s">
        <v>308</v>
      </c>
      <c r="J53" s="135"/>
      <c r="K53" s="135"/>
    </row>
    <row r="54" spans="1:11" ht="12.75">
      <c r="A54" s="128"/>
      <c r="B54" s="129" t="s">
        <v>955</v>
      </c>
      <c r="C54" s="130" t="s">
        <v>956</v>
      </c>
      <c r="D54" s="131" t="s">
        <v>643</v>
      </c>
      <c r="E54" s="132" t="s">
        <v>39</v>
      </c>
      <c r="F54" s="133">
        <v>69</v>
      </c>
      <c r="G54" s="158" t="s">
        <v>153</v>
      </c>
      <c r="H54" s="133"/>
      <c r="I54" s="134" t="s">
        <v>196</v>
      </c>
      <c r="J54" s="135"/>
      <c r="K54" s="135"/>
    </row>
    <row r="55" spans="1:11" ht="12.75">
      <c r="A55" s="128"/>
      <c r="B55" s="129" t="s">
        <v>960</v>
      </c>
      <c r="C55" s="130" t="s">
        <v>961</v>
      </c>
      <c r="D55" s="131" t="s">
        <v>962</v>
      </c>
      <c r="E55" s="132" t="s">
        <v>1</v>
      </c>
      <c r="F55" s="133">
        <v>123</v>
      </c>
      <c r="G55" s="158" t="s">
        <v>153</v>
      </c>
      <c r="H55" s="133" t="s">
        <v>45</v>
      </c>
      <c r="I55" s="134" t="s">
        <v>107</v>
      </c>
      <c r="J55" s="135"/>
      <c r="K55" s="135"/>
    </row>
    <row r="56" spans="1:11" ht="12.75">
      <c r="A56" s="128"/>
      <c r="B56" s="129" t="s">
        <v>197</v>
      </c>
      <c r="C56" s="130" t="s">
        <v>735</v>
      </c>
      <c r="D56" s="131" t="s">
        <v>892</v>
      </c>
      <c r="E56" s="132" t="s">
        <v>200</v>
      </c>
      <c r="F56" s="133">
        <v>111</v>
      </c>
      <c r="G56" s="158" t="s">
        <v>153</v>
      </c>
      <c r="H56" s="133"/>
      <c r="I56" s="134" t="s">
        <v>893</v>
      </c>
      <c r="J56" s="135"/>
      <c r="K56" s="135"/>
    </row>
    <row r="57" spans="1:11" ht="12.75">
      <c r="A57" s="128"/>
      <c r="B57" s="129" t="s">
        <v>480</v>
      </c>
      <c r="C57" s="130" t="s">
        <v>481</v>
      </c>
      <c r="D57" s="131" t="s">
        <v>482</v>
      </c>
      <c r="E57" s="132" t="s">
        <v>483</v>
      </c>
      <c r="F57" s="133">
        <v>73</v>
      </c>
      <c r="G57" s="158" t="s">
        <v>153</v>
      </c>
      <c r="H57" s="133"/>
      <c r="I57" s="134" t="s">
        <v>484</v>
      </c>
      <c r="J57" s="135"/>
      <c r="K57" s="135"/>
    </row>
    <row r="58" spans="1:11" ht="12.75">
      <c r="A58" s="128"/>
      <c r="B58" s="129" t="s">
        <v>955</v>
      </c>
      <c r="C58" s="130" t="s">
        <v>957</v>
      </c>
      <c r="D58" s="131" t="s">
        <v>899</v>
      </c>
      <c r="E58" s="132" t="s">
        <v>387</v>
      </c>
      <c r="F58" s="133">
        <v>95</v>
      </c>
      <c r="G58" s="158" t="s">
        <v>153</v>
      </c>
      <c r="H58" s="133"/>
      <c r="I58" s="134" t="s">
        <v>916</v>
      </c>
      <c r="J58" s="135"/>
      <c r="K58" s="135"/>
    </row>
    <row r="59" spans="1:11" ht="12.75">
      <c r="A59" s="128"/>
      <c r="B59" s="129" t="s">
        <v>264</v>
      </c>
      <c r="C59" s="130" t="s">
        <v>989</v>
      </c>
      <c r="D59" s="131" t="s">
        <v>1163</v>
      </c>
      <c r="E59" s="132" t="s">
        <v>39</v>
      </c>
      <c r="F59" s="133">
        <v>64</v>
      </c>
      <c r="G59" s="158" t="s">
        <v>153</v>
      </c>
      <c r="H59" s="133"/>
      <c r="I59" s="134" t="s">
        <v>196</v>
      </c>
      <c r="J59" s="135"/>
      <c r="K59" s="135"/>
    </row>
    <row r="62" spans="2:7" ht="12.75">
      <c r="B62" s="137" t="s">
        <v>511</v>
      </c>
      <c r="G62" s="139" t="s">
        <v>512</v>
      </c>
    </row>
    <row r="63" ht="12.75">
      <c r="G63" s="141"/>
    </row>
    <row r="64" ht="12.75">
      <c r="G64" s="141"/>
    </row>
    <row r="65" spans="2:7" ht="12.75">
      <c r="B65" s="142" t="s">
        <v>513</v>
      </c>
      <c r="G65" s="139" t="s">
        <v>514</v>
      </c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26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9.7109375" style="6" customWidth="1"/>
    <col min="3" max="3" width="14.8515625" style="8" customWidth="1"/>
    <col min="4" max="4" width="9.140625" style="6" customWidth="1"/>
    <col min="5" max="5" width="9.57421875" style="6" customWidth="1"/>
    <col min="6" max="29" width="2.28125" style="10" customWidth="1"/>
    <col min="30" max="30" width="7.00390625" style="1" customWidth="1"/>
    <col min="31" max="31" width="6.7109375" style="6" customWidth="1"/>
    <col min="32" max="32" width="22.57421875" style="6" customWidth="1"/>
    <col min="33" max="16384" width="9.140625" style="6" customWidth="1"/>
  </cols>
  <sheetData>
    <row r="1" spans="1:32" s="1" customFormat="1" ht="15">
      <c r="A1" s="305" t="s">
        <v>1348</v>
      </c>
      <c r="C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F1" s="4" t="s">
        <v>156</v>
      </c>
    </row>
    <row r="2" spans="3:32" s="1" customFormat="1" ht="12.75">
      <c r="C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F2" s="4" t="s">
        <v>1</v>
      </c>
    </row>
    <row r="3" spans="2:4" ht="15.75">
      <c r="B3" s="7" t="s">
        <v>356</v>
      </c>
      <c r="D3" s="9" t="s">
        <v>3</v>
      </c>
    </row>
    <row r="4" spans="3:4" ht="16.5" thickBot="1">
      <c r="C4" s="9"/>
      <c r="D4" s="1"/>
    </row>
    <row r="5" spans="1:32" s="21" customFormat="1" ht="12" thickBot="1">
      <c r="A5" s="19" t="s">
        <v>4</v>
      </c>
      <c r="B5" s="12" t="s">
        <v>5</v>
      </c>
      <c r="C5" s="13" t="s">
        <v>6</v>
      </c>
      <c r="D5" s="20" t="s">
        <v>7</v>
      </c>
      <c r="E5" s="20" t="s">
        <v>8</v>
      </c>
      <c r="F5" s="416">
        <v>140</v>
      </c>
      <c r="G5" s="416"/>
      <c r="H5" s="417"/>
      <c r="I5" s="415">
        <v>145</v>
      </c>
      <c r="J5" s="416"/>
      <c r="K5" s="417"/>
      <c r="L5" s="415">
        <v>150</v>
      </c>
      <c r="M5" s="416"/>
      <c r="N5" s="417"/>
      <c r="O5" s="415">
        <v>155</v>
      </c>
      <c r="P5" s="416"/>
      <c r="Q5" s="417"/>
      <c r="R5" s="415">
        <v>160</v>
      </c>
      <c r="S5" s="416"/>
      <c r="T5" s="417"/>
      <c r="U5" s="415">
        <v>165</v>
      </c>
      <c r="V5" s="416"/>
      <c r="W5" s="417"/>
      <c r="X5" s="415">
        <v>170</v>
      </c>
      <c r="Y5" s="416"/>
      <c r="Z5" s="417"/>
      <c r="AA5" s="415">
        <v>175</v>
      </c>
      <c r="AB5" s="416"/>
      <c r="AC5" s="416"/>
      <c r="AD5" s="91" t="s">
        <v>340</v>
      </c>
      <c r="AE5" s="14" t="s">
        <v>10</v>
      </c>
      <c r="AF5" s="20" t="s">
        <v>11</v>
      </c>
    </row>
    <row r="6" spans="1:32" s="65" customFormat="1" ht="0" customHeight="1" hidden="1">
      <c r="A6" s="36">
        <v>1</v>
      </c>
      <c r="B6" s="351"/>
      <c r="C6" s="352"/>
      <c r="D6" s="360"/>
      <c r="E6" s="3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79"/>
      <c r="AE6" s="63"/>
      <c r="AF6" s="64"/>
    </row>
    <row r="7" spans="1:38" ht="21" customHeight="1">
      <c r="A7" s="372">
        <v>1</v>
      </c>
      <c r="B7" s="37" t="s">
        <v>21</v>
      </c>
      <c r="C7" s="350" t="s">
        <v>357</v>
      </c>
      <c r="D7" s="359" t="s">
        <v>358</v>
      </c>
      <c r="E7" s="361" t="s">
        <v>15</v>
      </c>
      <c r="F7" s="83"/>
      <c r="G7" s="81"/>
      <c r="H7" s="82"/>
      <c r="I7" s="83"/>
      <c r="J7" s="81"/>
      <c r="K7" s="84"/>
      <c r="L7" s="80"/>
      <c r="M7" s="81"/>
      <c r="N7" s="82"/>
      <c r="O7" s="83"/>
      <c r="P7" s="81"/>
      <c r="Q7" s="84"/>
      <c r="R7" s="80" t="s">
        <v>313</v>
      </c>
      <c r="S7" s="81"/>
      <c r="T7" s="82"/>
      <c r="U7" s="83" t="s">
        <v>313</v>
      </c>
      <c r="V7" s="81"/>
      <c r="W7" s="84"/>
      <c r="X7" s="80" t="s">
        <v>313</v>
      </c>
      <c r="Y7" s="81"/>
      <c r="Z7" s="82"/>
      <c r="AA7" s="83" t="s">
        <v>16</v>
      </c>
      <c r="AB7" s="81" t="s">
        <v>16</v>
      </c>
      <c r="AC7" s="84" t="s">
        <v>16</v>
      </c>
      <c r="AD7" s="93">
        <v>170</v>
      </c>
      <c r="AE7" s="94">
        <v>15</v>
      </c>
      <c r="AF7" s="353" t="s">
        <v>25</v>
      </c>
      <c r="AG7" s="87"/>
      <c r="AH7" s="87"/>
      <c r="AI7" s="87"/>
      <c r="AJ7" s="88"/>
      <c r="AK7" s="89"/>
      <c r="AL7" s="89"/>
    </row>
    <row r="8" spans="1:38" ht="21" customHeight="1">
      <c r="A8" s="372">
        <v>2</v>
      </c>
      <c r="B8" s="37" t="s">
        <v>359</v>
      </c>
      <c r="C8" s="350" t="s">
        <v>360</v>
      </c>
      <c r="D8" s="359" t="s">
        <v>361</v>
      </c>
      <c r="E8" s="361" t="s">
        <v>15</v>
      </c>
      <c r="F8" s="83"/>
      <c r="G8" s="81"/>
      <c r="H8" s="82"/>
      <c r="I8" s="83" t="s">
        <v>313</v>
      </c>
      <c r="J8" s="81"/>
      <c r="K8" s="84"/>
      <c r="L8" s="80" t="s">
        <v>313</v>
      </c>
      <c r="M8" s="81"/>
      <c r="N8" s="82"/>
      <c r="O8" s="83"/>
      <c r="P8" s="81" t="s">
        <v>16</v>
      </c>
      <c r="Q8" s="84" t="s">
        <v>313</v>
      </c>
      <c r="R8" s="80" t="s">
        <v>313</v>
      </c>
      <c r="S8" s="81"/>
      <c r="T8" s="82"/>
      <c r="U8" s="83" t="s">
        <v>313</v>
      </c>
      <c r="V8" s="81"/>
      <c r="W8" s="84"/>
      <c r="X8" s="80" t="s">
        <v>16</v>
      </c>
      <c r="Y8" s="81" t="s">
        <v>16</v>
      </c>
      <c r="Z8" s="82" t="s">
        <v>16</v>
      </c>
      <c r="AA8" s="83"/>
      <c r="AB8" s="81"/>
      <c r="AC8" s="84"/>
      <c r="AD8" s="93">
        <v>165</v>
      </c>
      <c r="AE8" s="94">
        <v>12</v>
      </c>
      <c r="AF8" s="353" t="s">
        <v>17</v>
      </c>
      <c r="AG8" s="87"/>
      <c r="AH8" s="87"/>
      <c r="AI8" s="87"/>
      <c r="AJ8" s="88"/>
      <c r="AK8" s="89"/>
      <c r="AL8" s="89"/>
    </row>
    <row r="9" spans="1:38" ht="21" customHeight="1">
      <c r="A9" s="372">
        <v>3</v>
      </c>
      <c r="B9" s="37" t="s">
        <v>84</v>
      </c>
      <c r="C9" s="350" t="s">
        <v>362</v>
      </c>
      <c r="D9" s="359" t="s">
        <v>363</v>
      </c>
      <c r="E9" s="361" t="s">
        <v>44</v>
      </c>
      <c r="F9" s="83"/>
      <c r="G9" s="81"/>
      <c r="H9" s="82"/>
      <c r="I9" s="83"/>
      <c r="J9" s="81"/>
      <c r="K9" s="84"/>
      <c r="L9" s="80" t="s">
        <v>313</v>
      </c>
      <c r="M9" s="81"/>
      <c r="N9" s="82"/>
      <c r="O9" s="83" t="s">
        <v>313</v>
      </c>
      <c r="P9" s="81"/>
      <c r="Q9" s="84"/>
      <c r="R9" s="80" t="s">
        <v>16</v>
      </c>
      <c r="S9" s="81" t="s">
        <v>16</v>
      </c>
      <c r="T9" s="82" t="s">
        <v>313</v>
      </c>
      <c r="U9" s="83" t="s">
        <v>313</v>
      </c>
      <c r="V9" s="81"/>
      <c r="W9" s="84"/>
      <c r="X9" s="80" t="s">
        <v>16</v>
      </c>
      <c r="Y9" s="81" t="s">
        <v>16</v>
      </c>
      <c r="Z9" s="82" t="s">
        <v>16</v>
      </c>
      <c r="AA9" s="83"/>
      <c r="AB9" s="81"/>
      <c r="AC9" s="84"/>
      <c r="AD9" s="93">
        <v>165</v>
      </c>
      <c r="AE9" s="94">
        <v>10</v>
      </c>
      <c r="AF9" s="353" t="s">
        <v>364</v>
      </c>
      <c r="AG9" s="87"/>
      <c r="AH9" s="87"/>
      <c r="AI9" s="87"/>
      <c r="AJ9" s="88"/>
      <c r="AK9" s="89"/>
      <c r="AL9" s="89"/>
    </row>
    <row r="10" spans="1:38" ht="21" customHeight="1">
      <c r="A10" s="372">
        <v>4</v>
      </c>
      <c r="B10" s="37" t="s">
        <v>365</v>
      </c>
      <c r="C10" s="350" t="s">
        <v>366</v>
      </c>
      <c r="D10" s="359" t="s">
        <v>367</v>
      </c>
      <c r="E10" s="361" t="s">
        <v>15</v>
      </c>
      <c r="F10" s="83"/>
      <c r="G10" s="81"/>
      <c r="H10" s="82"/>
      <c r="I10" s="83"/>
      <c r="J10" s="81"/>
      <c r="K10" s="84"/>
      <c r="L10" s="80" t="s">
        <v>313</v>
      </c>
      <c r="M10" s="81"/>
      <c r="N10" s="82"/>
      <c r="O10" s="83" t="s">
        <v>313</v>
      </c>
      <c r="P10" s="81"/>
      <c r="Q10" s="84"/>
      <c r="R10" s="80" t="s">
        <v>313</v>
      </c>
      <c r="S10" s="81"/>
      <c r="T10" s="82"/>
      <c r="U10" s="83" t="s">
        <v>16</v>
      </c>
      <c r="V10" s="81" t="s">
        <v>16</v>
      </c>
      <c r="W10" s="84" t="s">
        <v>16</v>
      </c>
      <c r="X10" s="80"/>
      <c r="Y10" s="81"/>
      <c r="Z10" s="82"/>
      <c r="AA10" s="83"/>
      <c r="AB10" s="81"/>
      <c r="AC10" s="84"/>
      <c r="AD10" s="93">
        <v>160</v>
      </c>
      <c r="AE10" s="94">
        <v>9</v>
      </c>
      <c r="AF10" s="353" t="s">
        <v>368</v>
      </c>
      <c r="AG10" s="87"/>
      <c r="AH10" s="87"/>
      <c r="AI10" s="87"/>
      <c r="AJ10" s="88"/>
      <c r="AK10" s="89"/>
      <c r="AL10" s="89"/>
    </row>
    <row r="11" spans="1:38" ht="21" customHeight="1">
      <c r="A11" s="372">
        <v>5</v>
      </c>
      <c r="B11" s="37" t="s">
        <v>26</v>
      </c>
      <c r="C11" s="350" t="s">
        <v>27</v>
      </c>
      <c r="D11" s="359" t="s">
        <v>28</v>
      </c>
      <c r="E11" s="361" t="s">
        <v>29</v>
      </c>
      <c r="F11" s="83"/>
      <c r="G11" s="81"/>
      <c r="H11" s="82"/>
      <c r="I11" s="83" t="s">
        <v>313</v>
      </c>
      <c r="J11" s="81"/>
      <c r="K11" s="84"/>
      <c r="L11" s="80" t="s">
        <v>16</v>
      </c>
      <c r="M11" s="81" t="s">
        <v>313</v>
      </c>
      <c r="N11" s="82"/>
      <c r="O11" s="83" t="s">
        <v>313</v>
      </c>
      <c r="P11" s="81"/>
      <c r="Q11" s="84"/>
      <c r="R11" s="80" t="s">
        <v>16</v>
      </c>
      <c r="S11" s="81" t="s">
        <v>16</v>
      </c>
      <c r="T11" s="82" t="s">
        <v>16</v>
      </c>
      <c r="U11" s="83"/>
      <c r="V11" s="81"/>
      <c r="W11" s="84"/>
      <c r="X11" s="80"/>
      <c r="Y11" s="81"/>
      <c r="Z11" s="82"/>
      <c r="AA11" s="83"/>
      <c r="AB11" s="81"/>
      <c r="AC11" s="84"/>
      <c r="AD11" s="93">
        <v>155</v>
      </c>
      <c r="AE11" s="94">
        <v>8</v>
      </c>
      <c r="AF11" s="353" t="s">
        <v>30</v>
      </c>
      <c r="AG11" s="87"/>
      <c r="AH11" s="87"/>
      <c r="AI11" s="87"/>
      <c r="AJ11" s="88"/>
      <c r="AK11" s="89"/>
      <c r="AL11" s="89"/>
    </row>
    <row r="12" spans="1:38" ht="21" customHeight="1">
      <c r="A12" s="372">
        <v>6</v>
      </c>
      <c r="B12" s="37" t="s">
        <v>84</v>
      </c>
      <c r="C12" s="350" t="s">
        <v>369</v>
      </c>
      <c r="D12" s="359" t="s">
        <v>370</v>
      </c>
      <c r="E12" s="361" t="s">
        <v>1</v>
      </c>
      <c r="F12" s="83"/>
      <c r="G12" s="81"/>
      <c r="H12" s="82"/>
      <c r="I12" s="83"/>
      <c r="J12" s="81"/>
      <c r="K12" s="84"/>
      <c r="L12" s="80" t="s">
        <v>313</v>
      </c>
      <c r="M12" s="81"/>
      <c r="N12" s="82"/>
      <c r="O12" s="83" t="s">
        <v>16</v>
      </c>
      <c r="P12" s="81" t="s">
        <v>313</v>
      </c>
      <c r="Q12" s="84"/>
      <c r="R12" s="80" t="s">
        <v>16</v>
      </c>
      <c r="S12" s="81" t="s">
        <v>16</v>
      </c>
      <c r="T12" s="82" t="s">
        <v>16</v>
      </c>
      <c r="U12" s="83"/>
      <c r="V12" s="81"/>
      <c r="W12" s="84"/>
      <c r="X12" s="80"/>
      <c r="Y12" s="81"/>
      <c r="Z12" s="82"/>
      <c r="AA12" s="83"/>
      <c r="AB12" s="81"/>
      <c r="AC12" s="84"/>
      <c r="AD12" s="93">
        <v>155</v>
      </c>
      <c r="AE12" s="94">
        <v>7</v>
      </c>
      <c r="AF12" s="353" t="s">
        <v>371</v>
      </c>
      <c r="AG12" s="87"/>
      <c r="AH12" s="87"/>
      <c r="AI12" s="87"/>
      <c r="AJ12" s="88"/>
      <c r="AK12" s="89"/>
      <c r="AL12" s="89"/>
    </row>
    <row r="13" spans="1:38" ht="21" customHeight="1">
      <c r="A13" s="372">
        <v>7</v>
      </c>
      <c r="B13" s="37" t="s">
        <v>372</v>
      </c>
      <c r="C13" s="350" t="s">
        <v>373</v>
      </c>
      <c r="D13" s="359" t="s">
        <v>374</v>
      </c>
      <c r="E13" s="361" t="s">
        <v>64</v>
      </c>
      <c r="F13" s="83"/>
      <c r="G13" s="81"/>
      <c r="H13" s="82"/>
      <c r="I13" s="83"/>
      <c r="J13" s="81"/>
      <c r="K13" s="84"/>
      <c r="L13" s="80" t="s">
        <v>313</v>
      </c>
      <c r="M13" s="81"/>
      <c r="N13" s="82"/>
      <c r="O13" s="83" t="s">
        <v>16</v>
      </c>
      <c r="P13" s="81" t="s">
        <v>16</v>
      </c>
      <c r="Q13" s="84" t="s">
        <v>313</v>
      </c>
      <c r="R13" s="80" t="s">
        <v>16</v>
      </c>
      <c r="S13" s="81" t="s">
        <v>16</v>
      </c>
      <c r="T13" s="82" t="s">
        <v>16</v>
      </c>
      <c r="U13" s="83"/>
      <c r="V13" s="81"/>
      <c r="W13" s="84"/>
      <c r="X13" s="80"/>
      <c r="Y13" s="81"/>
      <c r="Z13" s="82"/>
      <c r="AA13" s="83"/>
      <c r="AB13" s="81"/>
      <c r="AC13" s="84"/>
      <c r="AD13" s="93">
        <v>155</v>
      </c>
      <c r="AE13" s="94">
        <v>6</v>
      </c>
      <c r="AF13" s="353" t="s">
        <v>368</v>
      </c>
      <c r="AG13" s="87"/>
      <c r="AH13" s="87"/>
      <c r="AI13" s="87"/>
      <c r="AJ13" s="88"/>
      <c r="AK13" s="89"/>
      <c r="AL13" s="89"/>
    </row>
    <row r="14" spans="1:38" ht="21" customHeight="1">
      <c r="A14" s="372">
        <v>7</v>
      </c>
      <c r="B14" s="37" t="s">
        <v>375</v>
      </c>
      <c r="C14" s="350" t="s">
        <v>376</v>
      </c>
      <c r="D14" s="359" t="s">
        <v>377</v>
      </c>
      <c r="E14" s="361" t="s">
        <v>200</v>
      </c>
      <c r="F14" s="83"/>
      <c r="G14" s="81"/>
      <c r="H14" s="82"/>
      <c r="I14" s="83" t="s">
        <v>313</v>
      </c>
      <c r="J14" s="81"/>
      <c r="K14" s="84"/>
      <c r="L14" s="80" t="s">
        <v>313</v>
      </c>
      <c r="M14" s="81"/>
      <c r="N14" s="82"/>
      <c r="O14" s="83" t="s">
        <v>16</v>
      </c>
      <c r="P14" s="81" t="s">
        <v>16</v>
      </c>
      <c r="Q14" s="84" t="s">
        <v>313</v>
      </c>
      <c r="R14" s="80" t="s">
        <v>16</v>
      </c>
      <c r="S14" s="81" t="s">
        <v>16</v>
      </c>
      <c r="T14" s="82" t="s">
        <v>16</v>
      </c>
      <c r="U14" s="83"/>
      <c r="V14" s="81"/>
      <c r="W14" s="84"/>
      <c r="X14" s="80"/>
      <c r="Y14" s="81"/>
      <c r="Z14" s="82"/>
      <c r="AA14" s="83"/>
      <c r="AB14" s="81"/>
      <c r="AC14" s="84"/>
      <c r="AD14" s="93">
        <v>155</v>
      </c>
      <c r="AE14" s="94">
        <v>5</v>
      </c>
      <c r="AF14" s="353" t="s">
        <v>201</v>
      </c>
      <c r="AG14" s="87"/>
      <c r="AH14" s="87"/>
      <c r="AI14" s="87"/>
      <c r="AJ14" s="88"/>
      <c r="AK14" s="89"/>
      <c r="AL14" s="89"/>
    </row>
    <row r="15" spans="1:38" ht="21" customHeight="1">
      <c r="A15" s="372">
        <v>9</v>
      </c>
      <c r="B15" s="37" t="s">
        <v>378</v>
      </c>
      <c r="C15" s="350" t="s">
        <v>379</v>
      </c>
      <c r="D15" s="359" t="s">
        <v>380</v>
      </c>
      <c r="E15" s="361" t="s">
        <v>381</v>
      </c>
      <c r="F15" s="83" t="s">
        <v>313</v>
      </c>
      <c r="G15" s="81"/>
      <c r="H15" s="82"/>
      <c r="I15" s="83" t="s">
        <v>313</v>
      </c>
      <c r="J15" s="81"/>
      <c r="K15" s="84"/>
      <c r="L15" s="80" t="s">
        <v>313</v>
      </c>
      <c r="M15" s="81"/>
      <c r="N15" s="82"/>
      <c r="O15" s="83" t="s">
        <v>16</v>
      </c>
      <c r="P15" s="81" t="s">
        <v>16</v>
      </c>
      <c r="Q15" s="84" t="s">
        <v>16</v>
      </c>
      <c r="R15" s="80"/>
      <c r="S15" s="81"/>
      <c r="T15" s="82"/>
      <c r="U15" s="83"/>
      <c r="V15" s="81"/>
      <c r="W15" s="84"/>
      <c r="X15" s="80"/>
      <c r="Y15" s="81"/>
      <c r="Z15" s="82"/>
      <c r="AA15" s="83"/>
      <c r="AB15" s="81"/>
      <c r="AC15" s="84"/>
      <c r="AD15" s="93">
        <v>150</v>
      </c>
      <c r="AE15" s="94">
        <v>4</v>
      </c>
      <c r="AF15" s="353" t="s">
        <v>382</v>
      </c>
      <c r="AG15" s="87"/>
      <c r="AH15" s="87"/>
      <c r="AI15" s="87"/>
      <c r="AJ15" s="88"/>
      <c r="AK15" s="89"/>
      <c r="AL15" s="89"/>
    </row>
    <row r="16" spans="1:38" ht="21" customHeight="1">
      <c r="A16" s="372">
        <v>10</v>
      </c>
      <c r="B16" s="37" t="s">
        <v>348</v>
      </c>
      <c r="C16" s="350" t="s">
        <v>383</v>
      </c>
      <c r="D16" s="359" t="s">
        <v>384</v>
      </c>
      <c r="E16" s="361" t="s">
        <v>59</v>
      </c>
      <c r="F16" s="83" t="s">
        <v>313</v>
      </c>
      <c r="G16" s="81"/>
      <c r="H16" s="82"/>
      <c r="I16" s="83" t="s">
        <v>313</v>
      </c>
      <c r="J16" s="81"/>
      <c r="K16" s="84"/>
      <c r="L16" s="80" t="s">
        <v>16</v>
      </c>
      <c r="M16" s="81" t="s">
        <v>313</v>
      </c>
      <c r="N16" s="82"/>
      <c r="O16" s="83" t="s">
        <v>16</v>
      </c>
      <c r="P16" s="81" t="s">
        <v>16</v>
      </c>
      <c r="Q16" s="84" t="s">
        <v>16</v>
      </c>
      <c r="R16" s="80"/>
      <c r="S16" s="81"/>
      <c r="T16" s="82"/>
      <c r="U16" s="83"/>
      <c r="V16" s="81"/>
      <c r="W16" s="84"/>
      <c r="X16" s="80"/>
      <c r="Y16" s="81"/>
      <c r="Z16" s="82"/>
      <c r="AA16" s="83"/>
      <c r="AB16" s="81"/>
      <c r="AC16" s="84"/>
      <c r="AD16" s="93">
        <v>150</v>
      </c>
      <c r="AE16" s="94">
        <v>3</v>
      </c>
      <c r="AF16" s="353" t="s">
        <v>314</v>
      </c>
      <c r="AG16" s="87"/>
      <c r="AH16" s="87"/>
      <c r="AI16" s="87"/>
      <c r="AJ16" s="88"/>
      <c r="AK16" s="89"/>
      <c r="AL16" s="89"/>
    </row>
    <row r="17" spans="1:38" ht="21" customHeight="1">
      <c r="A17" s="372">
        <v>11</v>
      </c>
      <c r="B17" s="37" t="s">
        <v>378</v>
      </c>
      <c r="C17" s="350" t="s">
        <v>385</v>
      </c>
      <c r="D17" s="359" t="s">
        <v>386</v>
      </c>
      <c r="E17" s="361" t="s">
        <v>387</v>
      </c>
      <c r="F17" s="83" t="s">
        <v>313</v>
      </c>
      <c r="G17" s="81"/>
      <c r="H17" s="82"/>
      <c r="I17" s="83" t="s">
        <v>313</v>
      </c>
      <c r="J17" s="81"/>
      <c r="K17" s="84"/>
      <c r="L17" s="80" t="s">
        <v>16</v>
      </c>
      <c r="M17" s="81" t="s">
        <v>16</v>
      </c>
      <c r="N17" s="82" t="s">
        <v>313</v>
      </c>
      <c r="O17" s="83" t="s">
        <v>16</v>
      </c>
      <c r="P17" s="81" t="s">
        <v>16</v>
      </c>
      <c r="Q17" s="84" t="s">
        <v>16</v>
      </c>
      <c r="R17" s="80"/>
      <c r="S17" s="81"/>
      <c r="T17" s="82"/>
      <c r="U17" s="83"/>
      <c r="V17" s="81"/>
      <c r="W17" s="84"/>
      <c r="X17" s="80"/>
      <c r="Y17" s="81"/>
      <c r="Z17" s="82"/>
      <c r="AA17" s="83"/>
      <c r="AB17" s="81"/>
      <c r="AC17" s="84"/>
      <c r="AD17" s="93">
        <v>150</v>
      </c>
      <c r="AE17" s="94">
        <v>2</v>
      </c>
      <c r="AF17" s="353" t="s">
        <v>388</v>
      </c>
      <c r="AG17" s="87"/>
      <c r="AH17" s="87"/>
      <c r="AI17" s="87"/>
      <c r="AJ17" s="88"/>
      <c r="AK17" s="89"/>
      <c r="AL17" s="89"/>
    </row>
    <row r="18" spans="1:38" ht="21" customHeight="1">
      <c r="A18" s="372">
        <v>12</v>
      </c>
      <c r="B18" s="37" t="s">
        <v>97</v>
      </c>
      <c r="C18" s="350" t="s">
        <v>389</v>
      </c>
      <c r="D18" s="359" t="s">
        <v>390</v>
      </c>
      <c r="E18" s="361" t="s">
        <v>34</v>
      </c>
      <c r="F18" s="83" t="s">
        <v>16</v>
      </c>
      <c r="G18" s="81" t="s">
        <v>313</v>
      </c>
      <c r="H18" s="82"/>
      <c r="I18" s="83" t="s">
        <v>16</v>
      </c>
      <c r="J18" s="81" t="s">
        <v>313</v>
      </c>
      <c r="K18" s="84"/>
      <c r="L18" s="80" t="s">
        <v>16</v>
      </c>
      <c r="M18" s="81" t="s">
        <v>16</v>
      </c>
      <c r="N18" s="82" t="s">
        <v>16</v>
      </c>
      <c r="O18" s="83"/>
      <c r="P18" s="81"/>
      <c r="Q18" s="84"/>
      <c r="R18" s="80"/>
      <c r="S18" s="81"/>
      <c r="T18" s="82"/>
      <c r="U18" s="83"/>
      <c r="V18" s="81"/>
      <c r="W18" s="84"/>
      <c r="X18" s="80"/>
      <c r="Y18" s="81"/>
      <c r="Z18" s="82"/>
      <c r="AA18" s="83"/>
      <c r="AB18" s="81"/>
      <c r="AC18" s="84"/>
      <c r="AD18" s="93">
        <v>145</v>
      </c>
      <c r="AE18" s="94">
        <v>1</v>
      </c>
      <c r="AF18" s="353" t="s">
        <v>391</v>
      </c>
      <c r="AG18" s="87"/>
      <c r="AH18" s="87"/>
      <c r="AI18" s="87"/>
      <c r="AJ18" s="88"/>
      <c r="AK18" s="89"/>
      <c r="AL18" s="89"/>
    </row>
    <row r="19" spans="1:38" ht="21" customHeight="1" thickBot="1">
      <c r="A19" s="373">
        <v>13</v>
      </c>
      <c r="B19" s="39" t="s">
        <v>79</v>
      </c>
      <c r="C19" s="371" t="s">
        <v>80</v>
      </c>
      <c r="D19" s="374" t="s">
        <v>81</v>
      </c>
      <c r="E19" s="362" t="s">
        <v>82</v>
      </c>
      <c r="F19" s="300" t="s">
        <v>16</v>
      </c>
      <c r="G19" s="298" t="s">
        <v>313</v>
      </c>
      <c r="H19" s="299"/>
      <c r="I19" s="300" t="s">
        <v>16</v>
      </c>
      <c r="J19" s="298" t="s">
        <v>16</v>
      </c>
      <c r="K19" s="301" t="s">
        <v>16</v>
      </c>
      <c r="L19" s="297"/>
      <c r="M19" s="298"/>
      <c r="N19" s="299"/>
      <c r="O19" s="300"/>
      <c r="P19" s="298"/>
      <c r="Q19" s="301"/>
      <c r="R19" s="297"/>
      <c r="S19" s="298"/>
      <c r="T19" s="299"/>
      <c r="U19" s="300"/>
      <c r="V19" s="298"/>
      <c r="W19" s="301"/>
      <c r="X19" s="297"/>
      <c r="Y19" s="298"/>
      <c r="Z19" s="299"/>
      <c r="AA19" s="300"/>
      <c r="AB19" s="298"/>
      <c r="AC19" s="301"/>
      <c r="AD19" s="354">
        <v>140</v>
      </c>
      <c r="AE19" s="355"/>
      <c r="AF19" s="356" t="s">
        <v>192</v>
      </c>
      <c r="AG19" s="87"/>
      <c r="AH19" s="87"/>
      <c r="AI19" s="87"/>
      <c r="AJ19" s="88"/>
      <c r="AK19" s="89"/>
      <c r="AL19" s="89"/>
    </row>
    <row r="20" ht="12.75">
      <c r="B20" s="8"/>
    </row>
    <row r="21" spans="1:25" ht="12.75">
      <c r="A21" s="88"/>
      <c r="B21" s="95"/>
      <c r="C21" s="95"/>
      <c r="D21" s="88"/>
      <c r="E21" s="88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9" ht="12.75">
      <c r="A22" s="88"/>
      <c r="B22" s="95" t="s">
        <v>105</v>
      </c>
      <c r="C22" s="95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6"/>
      <c r="O22" s="6"/>
      <c r="P22" s="89"/>
      <c r="Q22" s="89"/>
      <c r="R22" s="89"/>
      <c r="S22" s="89"/>
      <c r="T22" s="89" t="s">
        <v>392</v>
      </c>
      <c r="U22" s="89"/>
      <c r="V22" s="89"/>
      <c r="W22" s="89"/>
      <c r="X22" s="89"/>
      <c r="Y22" s="89"/>
      <c r="Z22" s="97"/>
      <c r="AA22" s="97"/>
      <c r="AB22" s="97"/>
      <c r="AC22" s="97"/>
    </row>
    <row r="23" spans="1:25" ht="12.75">
      <c r="A23" s="88"/>
      <c r="B23" s="95"/>
      <c r="C23" s="95"/>
      <c r="D23" s="88"/>
      <c r="E23" s="88"/>
      <c r="F23" s="96"/>
      <c r="G23" s="96"/>
      <c r="H23" s="96"/>
      <c r="I23" s="96"/>
      <c r="J23" s="96"/>
      <c r="K23" s="96"/>
      <c r="L23" s="96"/>
      <c r="M23" s="96"/>
      <c r="N23" s="6"/>
      <c r="O23" s="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5" ht="12.75">
      <c r="A24" s="88"/>
      <c r="B24" s="95" t="s">
        <v>106</v>
      </c>
      <c r="C24" s="95"/>
      <c r="D24" s="88"/>
      <c r="E24" s="88"/>
      <c r="F24" s="96"/>
      <c r="G24" s="96"/>
      <c r="H24" s="96"/>
      <c r="I24" s="96"/>
      <c r="J24" s="96"/>
      <c r="K24" s="96"/>
      <c r="L24" s="96"/>
      <c r="M24" s="96"/>
      <c r="N24" s="6"/>
      <c r="O24" s="6"/>
      <c r="P24" s="96"/>
      <c r="Q24" s="96"/>
      <c r="R24" s="96"/>
      <c r="S24" s="96"/>
      <c r="T24" s="96" t="s">
        <v>371</v>
      </c>
      <c r="U24" s="96"/>
      <c r="V24" s="96"/>
      <c r="W24" s="96"/>
      <c r="X24" s="96"/>
      <c r="Y24" s="96"/>
    </row>
    <row r="25" spans="1:25" ht="12.75">
      <c r="A25" s="88"/>
      <c r="B25" s="88"/>
      <c r="C25" s="95"/>
      <c r="D25" s="88"/>
      <c r="E25" s="88"/>
      <c r="F25" s="96"/>
      <c r="G25" s="96"/>
      <c r="H25" s="96"/>
      <c r="I25" s="96"/>
      <c r="J25" s="96"/>
      <c r="K25" s="96"/>
      <c r="L25" s="96"/>
      <c r="M25" s="96"/>
      <c r="N25" s="6"/>
      <c r="O25" s="6"/>
      <c r="P25" s="96"/>
      <c r="Q25" s="96"/>
      <c r="R25" s="96"/>
      <c r="S25" s="96"/>
      <c r="T25" s="96"/>
      <c r="U25" s="96"/>
      <c r="V25" s="96"/>
      <c r="W25" s="96"/>
      <c r="X25" s="96"/>
      <c r="Y25" s="96"/>
    </row>
    <row r="26" spans="1:25" ht="12.75">
      <c r="A26" s="88"/>
      <c r="B26" s="88"/>
      <c r="C26" s="95"/>
      <c r="D26" s="88"/>
      <c r="E26" s="88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</sheetData>
  <mergeCells count="8">
    <mergeCell ref="F5:H5"/>
    <mergeCell ref="I5:K5"/>
    <mergeCell ref="L5:N5"/>
    <mergeCell ref="O5:Q5"/>
    <mergeCell ref="R5:T5"/>
    <mergeCell ref="U5:W5"/>
    <mergeCell ref="X5:Z5"/>
    <mergeCell ref="AA5:AC5"/>
  </mergeCells>
  <printOptions horizontalCentered="1"/>
  <pageMargins left="0.5511811023622047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showZeros="0" zoomScale="115" zoomScaleNormal="115"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  <col min="5" max="5" width="6.00390625" style="0" customWidth="1"/>
    <col min="6" max="6" width="9.00390625" style="0" customWidth="1"/>
    <col min="13" max="13" width="6.8515625" style="0" customWidth="1"/>
  </cols>
  <sheetData>
    <row r="1" spans="1:12" ht="20.25">
      <c r="A1" s="412" t="s">
        <v>1255</v>
      </c>
      <c r="B1" s="412"/>
      <c r="C1" s="412"/>
      <c r="D1" s="412"/>
      <c r="E1" s="412"/>
      <c r="F1" s="412"/>
      <c r="G1" s="412"/>
      <c r="H1" s="412"/>
      <c r="L1" s="240" t="s">
        <v>0</v>
      </c>
    </row>
    <row r="2" spans="1:12" ht="20.25">
      <c r="A2" s="412" t="s">
        <v>1256</v>
      </c>
      <c r="B2" s="412"/>
      <c r="C2" s="412"/>
      <c r="D2" s="412"/>
      <c r="E2" s="412"/>
      <c r="F2" s="412"/>
      <c r="G2" s="412"/>
      <c r="H2" s="412"/>
      <c r="L2" s="241" t="s">
        <v>1</v>
      </c>
    </row>
    <row r="3" spans="4:7" ht="15.75">
      <c r="D3" s="242">
        <v>1.1574074074074073E-05</v>
      </c>
      <c r="G3" s="243"/>
    </row>
    <row r="4" spans="1:12" ht="18" customHeight="1">
      <c r="A4" s="244"/>
      <c r="D4" s="245" t="s">
        <v>3</v>
      </c>
      <c r="F4" s="160"/>
      <c r="G4" s="240"/>
      <c r="L4" s="240"/>
    </row>
    <row r="5" spans="1:12" ht="15.75">
      <c r="A5" s="244"/>
      <c r="D5" s="245" t="s">
        <v>1257</v>
      </c>
      <c r="F5" s="160"/>
      <c r="G5" s="240"/>
      <c r="L5" s="240"/>
    </row>
    <row r="6" spans="7:11" ht="12.75">
      <c r="G6" t="s">
        <v>1258</v>
      </c>
      <c r="J6" t="s">
        <v>1259</v>
      </c>
      <c r="K6" s="240"/>
    </row>
    <row r="8" spans="1:13" s="252" customFormat="1" ht="12.75">
      <c r="A8" s="246" t="s">
        <v>4</v>
      </c>
      <c r="B8" s="247" t="s">
        <v>1260</v>
      </c>
      <c r="C8" s="248" t="s">
        <v>6</v>
      </c>
      <c r="D8" s="249" t="s">
        <v>1261</v>
      </c>
      <c r="E8" s="250" t="s">
        <v>1262</v>
      </c>
      <c r="F8" s="250" t="s">
        <v>8</v>
      </c>
      <c r="G8" s="251" t="s">
        <v>1263</v>
      </c>
      <c r="H8" s="250" t="s">
        <v>1264</v>
      </c>
      <c r="I8" s="250" t="s">
        <v>1265</v>
      </c>
      <c r="J8" s="250" t="s">
        <v>1266</v>
      </c>
      <c r="K8" s="250" t="s">
        <v>1267</v>
      </c>
      <c r="L8" s="250" t="s">
        <v>1268</v>
      </c>
      <c r="M8" s="250" t="s">
        <v>10</v>
      </c>
    </row>
    <row r="9" spans="1:13" s="260" customFormat="1" ht="13.5">
      <c r="A9" s="253"/>
      <c r="B9" s="254"/>
      <c r="C9" s="255" t="s">
        <v>11</v>
      </c>
      <c r="D9" s="256"/>
      <c r="E9" s="257"/>
      <c r="F9" s="258"/>
      <c r="G9" s="259"/>
      <c r="H9" s="257"/>
      <c r="I9" s="257"/>
      <c r="J9" s="257"/>
      <c r="K9" s="257"/>
      <c r="L9" s="257"/>
      <c r="M9" s="258"/>
    </row>
    <row r="10" spans="1:13" ht="12.75">
      <c r="A10" s="261">
        <f>A9+1</f>
        <v>1</v>
      </c>
      <c r="B10" s="262" t="s">
        <v>452</v>
      </c>
      <c r="C10" s="263" t="s">
        <v>453</v>
      </c>
      <c r="D10" s="264" t="s">
        <v>1269</v>
      </c>
      <c r="E10" s="265">
        <v>91</v>
      </c>
      <c r="F10" s="266" t="s">
        <v>29</v>
      </c>
      <c r="G10" s="267">
        <v>10.13</v>
      </c>
      <c r="H10" s="267">
        <v>1.48</v>
      </c>
      <c r="I10" s="267">
        <v>10.3</v>
      </c>
      <c r="J10" s="267">
        <v>5.06</v>
      </c>
      <c r="K10" s="268">
        <v>0.0018060185185185184</v>
      </c>
      <c r="L10" s="261">
        <f>SUM(G11:K11)</f>
        <v>3031</v>
      </c>
      <c r="M10" s="269">
        <v>22.5</v>
      </c>
    </row>
    <row r="11" spans="1:13" ht="12.75">
      <c r="A11" s="270">
        <f>A10</f>
        <v>1</v>
      </c>
      <c r="B11" s="271"/>
      <c r="C11" s="272" t="s">
        <v>455</v>
      </c>
      <c r="D11" s="273"/>
      <c r="E11" s="274"/>
      <c r="F11" s="275"/>
      <c r="G11" s="257">
        <f>IF(ISBLANK(G10),"",INT(20.0479*(17-G10)^1.835))</f>
        <v>688</v>
      </c>
      <c r="H11" s="257">
        <f>IF(ISBLANK(H10),"",INT(1.84523*(H10*100-75)^1.348))</f>
        <v>599</v>
      </c>
      <c r="I11" s="257">
        <f>IF(ISBLANK(I10),"",INT(56.0211*(I10-1.5)^1.05))</f>
        <v>549</v>
      </c>
      <c r="J11" s="257">
        <f>IF(ISBLANK(J10),"",INT(0.188807*(J10*100-210)^1.41))</f>
        <v>576</v>
      </c>
      <c r="K11" s="257">
        <f>IF(ISBLANK(K10),"",INT(0.11193*(254-(K10/$D$3))^1.88))</f>
        <v>619</v>
      </c>
      <c r="L11" s="276">
        <f>L10</f>
        <v>3031</v>
      </c>
      <c r="M11" s="277"/>
    </row>
    <row r="12" spans="1:13" s="280" customFormat="1" ht="12.75">
      <c r="A12" s="261">
        <f>A11+1</f>
        <v>2</v>
      </c>
      <c r="B12" s="278" t="s">
        <v>1270</v>
      </c>
      <c r="C12" s="279" t="s">
        <v>1271</v>
      </c>
      <c r="D12" s="264" t="s">
        <v>1272</v>
      </c>
      <c r="E12" s="265">
        <v>96</v>
      </c>
      <c r="F12" s="279" t="s">
        <v>1273</v>
      </c>
      <c r="G12" s="267">
        <v>9.77</v>
      </c>
      <c r="H12" s="267">
        <v>1.54</v>
      </c>
      <c r="I12" s="267">
        <v>9.23</v>
      </c>
      <c r="J12" s="267">
        <v>4.64</v>
      </c>
      <c r="K12" s="268">
        <v>0.0017642361111111107</v>
      </c>
      <c r="L12" s="261">
        <f>SUM(G13:K13)</f>
        <v>3028</v>
      </c>
      <c r="M12" s="279">
        <v>18</v>
      </c>
    </row>
    <row r="13" spans="1:13" s="280" customFormat="1" ht="12.75">
      <c r="A13" s="270">
        <f>A12</f>
        <v>2</v>
      </c>
      <c r="B13" s="271"/>
      <c r="C13" s="272" t="s">
        <v>1274</v>
      </c>
      <c r="D13" s="273"/>
      <c r="E13" s="274"/>
      <c r="F13" s="272"/>
      <c r="G13" s="257">
        <f>IF(ISBLANK(G12),"",INT(20.0479*(17-G12)^1.835))</f>
        <v>756</v>
      </c>
      <c r="H13" s="257">
        <f>IF(ISBLANK(H12),"",INT(1.84523*(H12*100-75)^1.348))</f>
        <v>666</v>
      </c>
      <c r="I13" s="257">
        <f>IF(ISBLANK(I12),"",INT(56.0211*(I12-1.5)^1.05))</f>
        <v>479</v>
      </c>
      <c r="J13" s="257">
        <f>IF(ISBLANK(J12),"",INT(0.188807*(J12*100-210)^1.41))</f>
        <v>464</v>
      </c>
      <c r="K13" s="257">
        <f>IF(ISBLANK(K12),"",INT(0.11193*(254-(K12/$D$3))^1.88))</f>
        <v>663</v>
      </c>
      <c r="L13" s="276">
        <f>L12</f>
        <v>3028</v>
      </c>
      <c r="M13" s="272"/>
    </row>
    <row r="14" spans="1:13" ht="12.75">
      <c r="A14" s="261">
        <f>A13+1</f>
        <v>3</v>
      </c>
      <c r="B14" s="278" t="s">
        <v>150</v>
      </c>
      <c r="C14" s="279" t="s">
        <v>151</v>
      </c>
      <c r="D14" s="264" t="s">
        <v>1275</v>
      </c>
      <c r="E14" s="265">
        <v>95</v>
      </c>
      <c r="F14" s="279" t="s">
        <v>29</v>
      </c>
      <c r="G14" s="267">
        <v>10.46</v>
      </c>
      <c r="H14" s="267">
        <v>1.42</v>
      </c>
      <c r="I14" s="267">
        <v>10.62</v>
      </c>
      <c r="J14" s="267">
        <v>4.75</v>
      </c>
      <c r="K14" s="268">
        <v>0.0021616898148148146</v>
      </c>
      <c r="L14" s="261">
        <f>SUM(G15:K15)</f>
        <v>2530</v>
      </c>
      <c r="M14" s="279">
        <v>15</v>
      </c>
    </row>
    <row r="15" spans="1:13" ht="12.75">
      <c r="A15" s="270">
        <f>A14</f>
        <v>3</v>
      </c>
      <c r="B15" s="271"/>
      <c r="C15" s="272" t="s">
        <v>154</v>
      </c>
      <c r="D15" s="273"/>
      <c r="E15" s="274"/>
      <c r="F15" s="272"/>
      <c r="G15" s="257">
        <f>IF(ISBLANK(G14),"",INT(20.0479*(17-G14)^1.835))</f>
        <v>629</v>
      </c>
      <c r="H15" s="257">
        <f>IF(ISBLANK(H14),"",INT(1.84523*(H14*100-75)^1.348))</f>
        <v>534</v>
      </c>
      <c r="I15" s="257">
        <f>IF(ISBLANK(I14),"",INT(56.0211*(I14-1.5)^1.05))</f>
        <v>570</v>
      </c>
      <c r="J15" s="257">
        <f>IF(ISBLANK(J14),"",INT(0.188807*(J14*100-210)^1.41))</f>
        <v>492</v>
      </c>
      <c r="K15" s="257">
        <f>IF(ISBLANK(K14),"",INT(0.11193*(254-(K14/$D$3))^1.88))</f>
        <v>305</v>
      </c>
      <c r="L15" s="276">
        <f>L14</f>
        <v>2530</v>
      </c>
      <c r="M15" s="272"/>
    </row>
    <row r="19" spans="2:7" ht="12.75">
      <c r="B19" t="s">
        <v>511</v>
      </c>
      <c r="G19" s="244" t="s">
        <v>1276</v>
      </c>
    </row>
    <row r="22" spans="2:7" ht="12.75">
      <c r="B22" t="s">
        <v>513</v>
      </c>
      <c r="G22" t="s">
        <v>1277</v>
      </c>
    </row>
  </sheetData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9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0.8515625" style="6" customWidth="1"/>
    <col min="3" max="3" width="12.8515625" style="8" customWidth="1"/>
    <col min="4" max="4" width="9.140625" style="6" customWidth="1"/>
    <col min="5" max="5" width="13.8515625" style="6" customWidth="1"/>
    <col min="6" max="35" width="1.8515625" style="10" customWidth="1"/>
    <col min="36" max="36" width="6.421875" style="1" customWidth="1"/>
    <col min="37" max="37" width="6.7109375" style="6" customWidth="1"/>
    <col min="38" max="38" width="23.421875" style="6" customWidth="1"/>
    <col min="39" max="16384" width="9.140625" style="6" customWidth="1"/>
  </cols>
  <sheetData>
    <row r="1" spans="1:38" s="1" customFormat="1" ht="15">
      <c r="A1" s="305" t="s">
        <v>1348</v>
      </c>
      <c r="C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L1" s="4" t="s">
        <v>156</v>
      </c>
    </row>
    <row r="2" spans="3:38" s="1" customFormat="1" ht="12.75">
      <c r="C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L2" s="4" t="s">
        <v>1</v>
      </c>
    </row>
    <row r="3" spans="2:4" ht="15.75">
      <c r="B3" s="7" t="s">
        <v>356</v>
      </c>
      <c r="D3" s="9" t="s">
        <v>158</v>
      </c>
    </row>
    <row r="4" spans="3:4" ht="16.5" thickBot="1">
      <c r="C4" s="9"/>
      <c r="D4" s="1"/>
    </row>
    <row r="5" spans="1:38" s="21" customFormat="1" ht="12" thickBot="1">
      <c r="A5" s="19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416">
        <v>160</v>
      </c>
      <c r="G5" s="416"/>
      <c r="H5" s="417"/>
      <c r="I5" s="415">
        <v>165</v>
      </c>
      <c r="J5" s="416"/>
      <c r="K5" s="417"/>
      <c r="L5" s="415">
        <v>170</v>
      </c>
      <c r="M5" s="416"/>
      <c r="N5" s="417"/>
      <c r="O5" s="415">
        <v>175</v>
      </c>
      <c r="P5" s="416"/>
      <c r="Q5" s="417"/>
      <c r="R5" s="415">
        <v>180</v>
      </c>
      <c r="S5" s="416"/>
      <c r="T5" s="417"/>
      <c r="U5" s="415">
        <v>185</v>
      </c>
      <c r="V5" s="416"/>
      <c r="W5" s="417"/>
      <c r="X5" s="415">
        <v>190</v>
      </c>
      <c r="Y5" s="416"/>
      <c r="Z5" s="417"/>
      <c r="AA5" s="415">
        <v>195</v>
      </c>
      <c r="AB5" s="416"/>
      <c r="AC5" s="417"/>
      <c r="AD5" s="415">
        <v>200</v>
      </c>
      <c r="AE5" s="416"/>
      <c r="AF5" s="417"/>
      <c r="AG5" s="415">
        <v>203</v>
      </c>
      <c r="AH5" s="416"/>
      <c r="AI5" s="417"/>
      <c r="AJ5" s="369" t="s">
        <v>310</v>
      </c>
      <c r="AK5" s="14" t="s">
        <v>10</v>
      </c>
      <c r="AL5" s="20" t="s">
        <v>11</v>
      </c>
    </row>
    <row r="6" spans="1:38" s="65" customFormat="1" ht="0" customHeight="1" hidden="1">
      <c r="A6" s="36">
        <v>1</v>
      </c>
      <c r="B6" s="351"/>
      <c r="C6" s="352"/>
      <c r="D6" s="358"/>
      <c r="E6" s="26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3"/>
      <c r="AL6" s="64"/>
    </row>
    <row r="7" spans="1:44" ht="18" customHeight="1">
      <c r="A7" s="372">
        <v>1</v>
      </c>
      <c r="B7" s="357" t="s">
        <v>220</v>
      </c>
      <c r="C7" s="376" t="s">
        <v>393</v>
      </c>
      <c r="D7" s="378" t="s">
        <v>394</v>
      </c>
      <c r="E7" s="379" t="s">
        <v>395</v>
      </c>
      <c r="F7" s="73"/>
      <c r="G7" s="71"/>
      <c r="H7" s="72"/>
      <c r="I7" s="73"/>
      <c r="J7" s="71"/>
      <c r="K7" s="74"/>
      <c r="L7" s="70"/>
      <c r="M7" s="71"/>
      <c r="N7" s="72"/>
      <c r="O7" s="73"/>
      <c r="P7" s="71"/>
      <c r="Q7" s="74"/>
      <c r="R7" s="70"/>
      <c r="S7" s="71"/>
      <c r="T7" s="72"/>
      <c r="U7" s="73" t="s">
        <v>313</v>
      </c>
      <c r="V7" s="71"/>
      <c r="W7" s="74"/>
      <c r="X7" s="70" t="s">
        <v>313</v>
      </c>
      <c r="Y7" s="71"/>
      <c r="Z7" s="72"/>
      <c r="AA7" s="73" t="s">
        <v>16</v>
      </c>
      <c r="AB7" s="71" t="s">
        <v>313</v>
      </c>
      <c r="AC7" s="74"/>
      <c r="AD7" s="70" t="s">
        <v>16</v>
      </c>
      <c r="AE7" s="71" t="s">
        <v>313</v>
      </c>
      <c r="AF7" s="72"/>
      <c r="AG7" s="73" t="s">
        <v>16</v>
      </c>
      <c r="AH7" s="71"/>
      <c r="AI7" s="74"/>
      <c r="AJ7" s="75">
        <v>200</v>
      </c>
      <c r="AK7" s="86">
        <v>15</v>
      </c>
      <c r="AL7" s="292" t="s">
        <v>396</v>
      </c>
      <c r="AM7" s="87"/>
      <c r="AN7" s="87"/>
      <c r="AO7" s="87"/>
      <c r="AP7" s="88"/>
      <c r="AQ7" s="89"/>
      <c r="AR7" s="89"/>
    </row>
    <row r="8" spans="1:44" ht="18" customHeight="1">
      <c r="A8" s="372">
        <v>2</v>
      </c>
      <c r="B8" s="357" t="s">
        <v>397</v>
      </c>
      <c r="C8" s="376" t="s">
        <v>398</v>
      </c>
      <c r="D8" s="378" t="s">
        <v>399</v>
      </c>
      <c r="E8" s="379" t="s">
        <v>29</v>
      </c>
      <c r="F8" s="73"/>
      <c r="G8" s="71"/>
      <c r="H8" s="72"/>
      <c r="I8" s="73"/>
      <c r="J8" s="71"/>
      <c r="K8" s="74"/>
      <c r="L8" s="70"/>
      <c r="M8" s="71"/>
      <c r="N8" s="72"/>
      <c r="O8" s="73"/>
      <c r="P8" s="71"/>
      <c r="Q8" s="74"/>
      <c r="R8" s="70" t="s">
        <v>313</v>
      </c>
      <c r="S8" s="71"/>
      <c r="T8" s="72"/>
      <c r="U8" s="73" t="s">
        <v>313</v>
      </c>
      <c r="V8" s="71"/>
      <c r="W8" s="74"/>
      <c r="X8" s="70" t="s">
        <v>313</v>
      </c>
      <c r="Y8" s="71"/>
      <c r="Z8" s="72"/>
      <c r="AA8" s="73" t="s">
        <v>313</v>
      </c>
      <c r="AB8" s="71"/>
      <c r="AC8" s="74"/>
      <c r="AD8" s="70" t="s">
        <v>16</v>
      </c>
      <c r="AE8" s="71" t="s">
        <v>16</v>
      </c>
      <c r="AF8" s="72" t="s">
        <v>16</v>
      </c>
      <c r="AG8" s="73"/>
      <c r="AH8" s="71"/>
      <c r="AI8" s="74"/>
      <c r="AJ8" s="75">
        <v>195</v>
      </c>
      <c r="AK8" s="86">
        <v>12</v>
      </c>
      <c r="AL8" s="292" t="s">
        <v>400</v>
      </c>
      <c r="AM8" s="87"/>
      <c r="AN8" s="87"/>
      <c r="AO8" s="87"/>
      <c r="AP8" s="88"/>
      <c r="AQ8" s="89"/>
      <c r="AR8" s="89"/>
    </row>
    <row r="9" spans="1:44" ht="18" customHeight="1">
      <c r="A9" s="372">
        <v>3</v>
      </c>
      <c r="B9" s="357" t="s">
        <v>326</v>
      </c>
      <c r="C9" s="376" t="s">
        <v>401</v>
      </c>
      <c r="D9" s="378" t="s">
        <v>402</v>
      </c>
      <c r="E9" s="379" t="s">
        <v>1</v>
      </c>
      <c r="F9" s="73"/>
      <c r="G9" s="71"/>
      <c r="H9" s="72"/>
      <c r="I9" s="73"/>
      <c r="J9" s="71"/>
      <c r="K9" s="74"/>
      <c r="L9" s="70"/>
      <c r="M9" s="71"/>
      <c r="N9" s="72"/>
      <c r="O9" s="73"/>
      <c r="P9" s="71"/>
      <c r="Q9" s="74"/>
      <c r="R9" s="70"/>
      <c r="S9" s="71"/>
      <c r="T9" s="72"/>
      <c r="U9" s="73" t="s">
        <v>313</v>
      </c>
      <c r="V9" s="71"/>
      <c r="W9" s="74"/>
      <c r="X9" s="70" t="s">
        <v>313</v>
      </c>
      <c r="Y9" s="71"/>
      <c r="Z9" s="72"/>
      <c r="AA9" s="73" t="s">
        <v>16</v>
      </c>
      <c r="AB9" s="71" t="s">
        <v>313</v>
      </c>
      <c r="AC9" s="74"/>
      <c r="AD9" s="70" t="s">
        <v>16</v>
      </c>
      <c r="AE9" s="71" t="s">
        <v>16</v>
      </c>
      <c r="AF9" s="72" t="s">
        <v>16</v>
      </c>
      <c r="AG9" s="73"/>
      <c r="AH9" s="71"/>
      <c r="AI9" s="74"/>
      <c r="AJ9" s="75">
        <v>195</v>
      </c>
      <c r="AK9" s="86">
        <v>10</v>
      </c>
      <c r="AL9" s="292" t="s">
        <v>371</v>
      </c>
      <c r="AM9" s="87"/>
      <c r="AN9" s="87"/>
      <c r="AO9" s="87"/>
      <c r="AP9" s="88"/>
      <c r="AQ9" s="89"/>
      <c r="AR9" s="89"/>
    </row>
    <row r="10" spans="1:44" ht="18" customHeight="1">
      <c r="A10" s="372">
        <v>4</v>
      </c>
      <c r="B10" s="357" t="s">
        <v>403</v>
      </c>
      <c r="C10" s="376" t="s">
        <v>404</v>
      </c>
      <c r="D10" s="378" t="s">
        <v>405</v>
      </c>
      <c r="E10" s="379" t="s">
        <v>406</v>
      </c>
      <c r="F10" s="73"/>
      <c r="G10" s="71"/>
      <c r="H10" s="72"/>
      <c r="I10" s="73"/>
      <c r="J10" s="71"/>
      <c r="K10" s="74"/>
      <c r="L10" s="70"/>
      <c r="M10" s="71"/>
      <c r="N10" s="72"/>
      <c r="O10" s="73"/>
      <c r="P10" s="71"/>
      <c r="Q10" s="74"/>
      <c r="R10" s="70" t="s">
        <v>313</v>
      </c>
      <c r="S10" s="71"/>
      <c r="T10" s="72"/>
      <c r="U10" s="73" t="s">
        <v>16</v>
      </c>
      <c r="V10" s="71" t="s">
        <v>313</v>
      </c>
      <c r="W10" s="74"/>
      <c r="X10" s="70" t="s">
        <v>16</v>
      </c>
      <c r="Y10" s="71" t="s">
        <v>313</v>
      </c>
      <c r="Z10" s="72"/>
      <c r="AA10" s="73" t="s">
        <v>16</v>
      </c>
      <c r="AB10" s="71" t="s">
        <v>313</v>
      </c>
      <c r="AC10" s="74"/>
      <c r="AD10" s="70" t="s">
        <v>16</v>
      </c>
      <c r="AE10" s="71" t="s">
        <v>16</v>
      </c>
      <c r="AF10" s="72" t="s">
        <v>16</v>
      </c>
      <c r="AG10" s="73"/>
      <c r="AH10" s="71"/>
      <c r="AI10" s="74"/>
      <c r="AJ10" s="75">
        <v>195</v>
      </c>
      <c r="AK10" s="86">
        <v>9</v>
      </c>
      <c r="AL10" s="292" t="s">
        <v>407</v>
      </c>
      <c r="AM10" s="87"/>
      <c r="AN10" s="87"/>
      <c r="AO10" s="87"/>
      <c r="AP10" s="88"/>
      <c r="AQ10" s="89"/>
      <c r="AR10" s="89"/>
    </row>
    <row r="11" spans="1:44" ht="18" customHeight="1">
      <c r="A11" s="372">
        <v>5</v>
      </c>
      <c r="B11" s="357" t="s">
        <v>408</v>
      </c>
      <c r="C11" s="376" t="s">
        <v>409</v>
      </c>
      <c r="D11" s="378" t="s">
        <v>410</v>
      </c>
      <c r="E11" s="379" t="s">
        <v>15</v>
      </c>
      <c r="F11" s="73"/>
      <c r="G11" s="71"/>
      <c r="H11" s="72"/>
      <c r="I11" s="73"/>
      <c r="J11" s="71"/>
      <c r="K11" s="74"/>
      <c r="L11" s="70"/>
      <c r="M11" s="71"/>
      <c r="N11" s="72"/>
      <c r="O11" s="73"/>
      <c r="P11" s="71"/>
      <c r="Q11" s="74"/>
      <c r="R11" s="70" t="s">
        <v>313</v>
      </c>
      <c r="S11" s="71"/>
      <c r="T11" s="72"/>
      <c r="U11" s="73" t="s">
        <v>313</v>
      </c>
      <c r="V11" s="71"/>
      <c r="W11" s="74"/>
      <c r="X11" s="70" t="s">
        <v>313</v>
      </c>
      <c r="Y11" s="71"/>
      <c r="Z11" s="72"/>
      <c r="AA11" s="73" t="s">
        <v>16</v>
      </c>
      <c r="AB11" s="71" t="s">
        <v>16</v>
      </c>
      <c r="AC11" s="74" t="s">
        <v>16</v>
      </c>
      <c r="AD11" s="70"/>
      <c r="AE11" s="71"/>
      <c r="AF11" s="72"/>
      <c r="AG11" s="73"/>
      <c r="AH11" s="71"/>
      <c r="AI11" s="74"/>
      <c r="AJ11" s="75">
        <v>190</v>
      </c>
      <c r="AK11" s="86">
        <v>8</v>
      </c>
      <c r="AL11" s="292" t="s">
        <v>411</v>
      </c>
      <c r="AM11" s="87"/>
      <c r="AN11" s="87"/>
      <c r="AO11" s="87"/>
      <c r="AP11" s="88"/>
      <c r="AQ11" s="89"/>
      <c r="AR11" s="89"/>
    </row>
    <row r="12" spans="1:44" ht="18" customHeight="1">
      <c r="A12" s="372">
        <v>6</v>
      </c>
      <c r="B12" s="357" t="s">
        <v>412</v>
      </c>
      <c r="C12" s="376" t="s">
        <v>413</v>
      </c>
      <c r="D12" s="378" t="s">
        <v>414</v>
      </c>
      <c r="E12" s="379" t="s">
        <v>1332</v>
      </c>
      <c r="F12" s="73"/>
      <c r="G12" s="71"/>
      <c r="H12" s="72"/>
      <c r="I12" s="73"/>
      <c r="J12" s="71"/>
      <c r="K12" s="74"/>
      <c r="L12" s="70"/>
      <c r="M12" s="71"/>
      <c r="N12" s="72"/>
      <c r="O12" s="73"/>
      <c r="P12" s="71"/>
      <c r="Q12" s="74"/>
      <c r="R12" s="70" t="s">
        <v>16</v>
      </c>
      <c r="S12" s="71" t="s">
        <v>313</v>
      </c>
      <c r="T12" s="72"/>
      <c r="U12" s="73" t="s">
        <v>16</v>
      </c>
      <c r="V12" s="71" t="s">
        <v>313</v>
      </c>
      <c r="W12" s="74"/>
      <c r="X12" s="70" t="s">
        <v>16</v>
      </c>
      <c r="Y12" s="71" t="s">
        <v>16</v>
      </c>
      <c r="Z12" s="72" t="s">
        <v>313</v>
      </c>
      <c r="AA12" s="73" t="s">
        <v>16</v>
      </c>
      <c r="AB12" s="71" t="s">
        <v>16</v>
      </c>
      <c r="AC12" s="74" t="s">
        <v>16</v>
      </c>
      <c r="AD12" s="70"/>
      <c r="AE12" s="71"/>
      <c r="AF12" s="72"/>
      <c r="AG12" s="73"/>
      <c r="AH12" s="71"/>
      <c r="AI12" s="74"/>
      <c r="AJ12" s="75">
        <v>190</v>
      </c>
      <c r="AK12" s="86">
        <v>7</v>
      </c>
      <c r="AL12" s="292" t="s">
        <v>415</v>
      </c>
      <c r="AM12" s="87"/>
      <c r="AN12" s="87"/>
      <c r="AO12" s="87"/>
      <c r="AP12" s="88"/>
      <c r="AQ12" s="89"/>
      <c r="AR12" s="89"/>
    </row>
    <row r="13" spans="1:44" ht="18" customHeight="1">
      <c r="A13" s="372">
        <v>7</v>
      </c>
      <c r="B13" s="357" t="s">
        <v>185</v>
      </c>
      <c r="C13" s="376" t="s">
        <v>416</v>
      </c>
      <c r="D13" s="378" t="s">
        <v>417</v>
      </c>
      <c r="E13" s="379" t="s">
        <v>34</v>
      </c>
      <c r="F13" s="73"/>
      <c r="G13" s="71"/>
      <c r="H13" s="72"/>
      <c r="I13" s="73"/>
      <c r="J13" s="71"/>
      <c r="K13" s="74"/>
      <c r="L13" s="70"/>
      <c r="M13" s="71"/>
      <c r="N13" s="72"/>
      <c r="O13" s="73" t="s">
        <v>313</v>
      </c>
      <c r="P13" s="71"/>
      <c r="Q13" s="74"/>
      <c r="R13" s="70" t="s">
        <v>313</v>
      </c>
      <c r="S13" s="71"/>
      <c r="T13" s="72"/>
      <c r="U13" s="73" t="s">
        <v>16</v>
      </c>
      <c r="V13" s="71" t="s">
        <v>313</v>
      </c>
      <c r="W13" s="74"/>
      <c r="X13" s="70" t="s">
        <v>16</v>
      </c>
      <c r="Y13" s="71" t="s">
        <v>16</v>
      </c>
      <c r="Z13" s="72" t="s">
        <v>16</v>
      </c>
      <c r="AA13" s="73"/>
      <c r="AB13" s="71"/>
      <c r="AC13" s="74"/>
      <c r="AD13" s="70"/>
      <c r="AE13" s="71"/>
      <c r="AF13" s="72"/>
      <c r="AG13" s="73"/>
      <c r="AH13" s="71"/>
      <c r="AI13" s="74"/>
      <c r="AJ13" s="75">
        <v>185</v>
      </c>
      <c r="AK13" s="86">
        <v>6</v>
      </c>
      <c r="AL13" s="292" t="s">
        <v>418</v>
      </c>
      <c r="AM13" s="87"/>
      <c r="AN13" s="87"/>
      <c r="AO13" s="87"/>
      <c r="AP13" s="88"/>
      <c r="AQ13" s="89"/>
      <c r="AR13" s="89"/>
    </row>
    <row r="14" spans="1:44" ht="18" customHeight="1">
      <c r="A14" s="372">
        <v>8</v>
      </c>
      <c r="B14" s="357" t="s">
        <v>189</v>
      </c>
      <c r="C14" s="376" t="s">
        <v>190</v>
      </c>
      <c r="D14" s="378" t="s">
        <v>191</v>
      </c>
      <c r="E14" s="379" t="s">
        <v>82</v>
      </c>
      <c r="F14" s="73"/>
      <c r="G14" s="71"/>
      <c r="H14" s="72"/>
      <c r="I14" s="73"/>
      <c r="J14" s="71"/>
      <c r="K14" s="74"/>
      <c r="L14" s="70"/>
      <c r="M14" s="71"/>
      <c r="N14" s="72"/>
      <c r="O14" s="73" t="s">
        <v>313</v>
      </c>
      <c r="P14" s="71"/>
      <c r="Q14" s="74"/>
      <c r="R14" s="70" t="s">
        <v>16</v>
      </c>
      <c r="S14" s="71" t="s">
        <v>16</v>
      </c>
      <c r="T14" s="72" t="s">
        <v>313</v>
      </c>
      <c r="U14" s="73" t="s">
        <v>16</v>
      </c>
      <c r="V14" s="71" t="s">
        <v>16</v>
      </c>
      <c r="W14" s="74" t="s">
        <v>313</v>
      </c>
      <c r="X14" s="70" t="s">
        <v>16</v>
      </c>
      <c r="Y14" s="71" t="s">
        <v>16</v>
      </c>
      <c r="Z14" s="72" t="s">
        <v>16</v>
      </c>
      <c r="AA14" s="73"/>
      <c r="AB14" s="71"/>
      <c r="AC14" s="74"/>
      <c r="AD14" s="70"/>
      <c r="AE14" s="71"/>
      <c r="AF14" s="72"/>
      <c r="AG14" s="73"/>
      <c r="AH14" s="71"/>
      <c r="AI14" s="74"/>
      <c r="AJ14" s="75">
        <v>185</v>
      </c>
      <c r="AK14" s="86">
        <v>5</v>
      </c>
      <c r="AL14" s="292" t="s">
        <v>192</v>
      </c>
      <c r="AM14" s="87"/>
      <c r="AN14" s="87"/>
      <c r="AO14" s="87"/>
      <c r="AP14" s="88"/>
      <c r="AQ14" s="89"/>
      <c r="AR14" s="89"/>
    </row>
    <row r="15" spans="1:44" ht="18" customHeight="1">
      <c r="A15" s="372">
        <v>9</v>
      </c>
      <c r="B15" s="357" t="s">
        <v>182</v>
      </c>
      <c r="C15" s="376" t="s">
        <v>419</v>
      </c>
      <c r="D15" s="378" t="s">
        <v>420</v>
      </c>
      <c r="E15" s="379" t="s">
        <v>200</v>
      </c>
      <c r="F15" s="73"/>
      <c r="G15" s="71"/>
      <c r="H15" s="72"/>
      <c r="I15" s="73" t="s">
        <v>313</v>
      </c>
      <c r="J15" s="71"/>
      <c r="K15" s="74"/>
      <c r="L15" s="70" t="s">
        <v>16</v>
      </c>
      <c r="M15" s="71" t="s">
        <v>313</v>
      </c>
      <c r="N15" s="72"/>
      <c r="O15" s="73" t="s">
        <v>313</v>
      </c>
      <c r="P15" s="71"/>
      <c r="Q15" s="74"/>
      <c r="R15" s="70" t="s">
        <v>16</v>
      </c>
      <c r="S15" s="71" t="s">
        <v>16</v>
      </c>
      <c r="T15" s="72" t="s">
        <v>313</v>
      </c>
      <c r="U15" s="73" t="s">
        <v>16</v>
      </c>
      <c r="V15" s="71" t="s">
        <v>16</v>
      </c>
      <c r="W15" s="74" t="s">
        <v>16</v>
      </c>
      <c r="X15" s="70"/>
      <c r="Y15" s="71"/>
      <c r="Z15" s="72"/>
      <c r="AA15" s="73"/>
      <c r="AB15" s="71"/>
      <c r="AC15" s="74"/>
      <c r="AD15" s="70"/>
      <c r="AE15" s="71"/>
      <c r="AF15" s="72"/>
      <c r="AG15" s="73"/>
      <c r="AH15" s="71"/>
      <c r="AI15" s="74"/>
      <c r="AJ15" s="75">
        <v>180</v>
      </c>
      <c r="AK15" s="86">
        <v>4</v>
      </c>
      <c r="AL15" s="292" t="s">
        <v>421</v>
      </c>
      <c r="AM15" s="87"/>
      <c r="AN15" s="87"/>
      <c r="AO15" s="87"/>
      <c r="AP15" s="88"/>
      <c r="AQ15" s="89"/>
      <c r="AR15" s="89"/>
    </row>
    <row r="16" spans="1:44" ht="18" customHeight="1">
      <c r="A16" s="372">
        <v>10</v>
      </c>
      <c r="B16" s="357" t="s">
        <v>177</v>
      </c>
      <c r="C16" s="376" t="s">
        <v>422</v>
      </c>
      <c r="D16" s="378" t="s">
        <v>423</v>
      </c>
      <c r="E16" s="379" t="s">
        <v>1</v>
      </c>
      <c r="F16" s="73" t="s">
        <v>313</v>
      </c>
      <c r="G16" s="71"/>
      <c r="H16" s="72"/>
      <c r="I16" s="73" t="s">
        <v>16</v>
      </c>
      <c r="J16" s="71" t="s">
        <v>313</v>
      </c>
      <c r="K16" s="74"/>
      <c r="L16" s="70" t="s">
        <v>16</v>
      </c>
      <c r="M16" s="71" t="s">
        <v>424</v>
      </c>
      <c r="N16" s="72"/>
      <c r="O16" s="73" t="s">
        <v>16</v>
      </c>
      <c r="P16" s="71" t="s">
        <v>16</v>
      </c>
      <c r="Q16" s="74" t="s">
        <v>313</v>
      </c>
      <c r="R16" s="70" t="s">
        <v>16</v>
      </c>
      <c r="S16" s="71" t="s">
        <v>16</v>
      </c>
      <c r="T16" s="72" t="s">
        <v>16</v>
      </c>
      <c r="U16" s="73"/>
      <c r="V16" s="71"/>
      <c r="W16" s="74"/>
      <c r="X16" s="70"/>
      <c r="Y16" s="71"/>
      <c r="Z16" s="72"/>
      <c r="AA16" s="73"/>
      <c r="AB16" s="71"/>
      <c r="AC16" s="74"/>
      <c r="AD16" s="70"/>
      <c r="AE16" s="71"/>
      <c r="AF16" s="72"/>
      <c r="AG16" s="73"/>
      <c r="AH16" s="71"/>
      <c r="AI16" s="74"/>
      <c r="AJ16" s="75">
        <v>175</v>
      </c>
      <c r="AK16" s="86" t="s">
        <v>45</v>
      </c>
      <c r="AL16" s="292" t="s">
        <v>425</v>
      </c>
      <c r="AM16" s="87"/>
      <c r="AN16" s="87"/>
      <c r="AO16" s="87"/>
      <c r="AP16" s="88"/>
      <c r="AQ16" s="89"/>
      <c r="AR16" s="89"/>
    </row>
    <row r="17" spans="1:44" ht="18" customHeight="1">
      <c r="A17" s="372">
        <v>11</v>
      </c>
      <c r="B17" s="357" t="s">
        <v>182</v>
      </c>
      <c r="C17" s="376" t="s">
        <v>426</v>
      </c>
      <c r="D17" s="378" t="s">
        <v>427</v>
      </c>
      <c r="E17" s="379" t="s">
        <v>428</v>
      </c>
      <c r="F17" s="73" t="s">
        <v>313</v>
      </c>
      <c r="G17" s="71"/>
      <c r="H17" s="72"/>
      <c r="I17" s="73" t="s">
        <v>313</v>
      </c>
      <c r="J17" s="71"/>
      <c r="K17" s="74"/>
      <c r="L17" s="70" t="s">
        <v>313</v>
      </c>
      <c r="M17" s="71"/>
      <c r="N17" s="72"/>
      <c r="O17" s="73" t="s">
        <v>16</v>
      </c>
      <c r="P17" s="71" t="s">
        <v>16</v>
      </c>
      <c r="Q17" s="74" t="s">
        <v>16</v>
      </c>
      <c r="R17" s="70"/>
      <c r="S17" s="71"/>
      <c r="T17" s="72"/>
      <c r="U17" s="73"/>
      <c r="V17" s="71"/>
      <c r="W17" s="74"/>
      <c r="X17" s="70"/>
      <c r="Y17" s="71"/>
      <c r="Z17" s="72"/>
      <c r="AA17" s="73"/>
      <c r="AB17" s="71"/>
      <c r="AC17" s="74"/>
      <c r="AD17" s="70"/>
      <c r="AE17" s="71"/>
      <c r="AF17" s="72"/>
      <c r="AG17" s="73"/>
      <c r="AH17" s="71"/>
      <c r="AI17" s="74"/>
      <c r="AJ17" s="75">
        <v>170</v>
      </c>
      <c r="AK17" s="86" t="s">
        <v>45</v>
      </c>
      <c r="AL17" s="292" t="s">
        <v>429</v>
      </c>
      <c r="AM17" s="87"/>
      <c r="AN17" s="87"/>
      <c r="AO17" s="87"/>
      <c r="AP17" s="88"/>
      <c r="AQ17" s="89"/>
      <c r="AR17" s="89"/>
    </row>
    <row r="18" spans="1:44" ht="18" customHeight="1">
      <c r="A18" s="372">
        <v>12</v>
      </c>
      <c r="B18" s="357" t="s">
        <v>430</v>
      </c>
      <c r="C18" s="376" t="s">
        <v>431</v>
      </c>
      <c r="D18" s="378" t="s">
        <v>432</v>
      </c>
      <c r="E18" s="379" t="s">
        <v>59</v>
      </c>
      <c r="F18" s="73"/>
      <c r="G18" s="71"/>
      <c r="H18" s="72"/>
      <c r="I18" s="73" t="s">
        <v>16</v>
      </c>
      <c r="J18" s="71" t="s">
        <v>313</v>
      </c>
      <c r="K18" s="74"/>
      <c r="L18" s="70" t="s">
        <v>16</v>
      </c>
      <c r="M18" s="71" t="s">
        <v>313</v>
      </c>
      <c r="N18" s="72"/>
      <c r="O18" s="73" t="s">
        <v>16</v>
      </c>
      <c r="P18" s="71" t="s">
        <v>16</v>
      </c>
      <c r="Q18" s="74" t="s">
        <v>16</v>
      </c>
      <c r="R18" s="70"/>
      <c r="S18" s="71"/>
      <c r="T18" s="72"/>
      <c r="U18" s="73"/>
      <c r="V18" s="71"/>
      <c r="W18" s="74"/>
      <c r="X18" s="70"/>
      <c r="Y18" s="71"/>
      <c r="Z18" s="72"/>
      <c r="AA18" s="73"/>
      <c r="AB18" s="71"/>
      <c r="AC18" s="74"/>
      <c r="AD18" s="70"/>
      <c r="AE18" s="71"/>
      <c r="AF18" s="72"/>
      <c r="AG18" s="73"/>
      <c r="AH18" s="71"/>
      <c r="AI18" s="74"/>
      <c r="AJ18" s="75">
        <v>170</v>
      </c>
      <c r="AK18" s="86">
        <v>3</v>
      </c>
      <c r="AL18" s="292" t="s">
        <v>433</v>
      </c>
      <c r="AM18" s="87"/>
      <c r="AN18" s="87"/>
      <c r="AO18" s="87"/>
      <c r="AP18" s="88"/>
      <c r="AQ18" s="89"/>
      <c r="AR18" s="89"/>
    </row>
    <row r="19" spans="1:44" ht="18" customHeight="1">
      <c r="A19" s="372">
        <v>13</v>
      </c>
      <c r="B19" s="357" t="s">
        <v>434</v>
      </c>
      <c r="C19" s="376" t="s">
        <v>435</v>
      </c>
      <c r="D19" s="378" t="s">
        <v>436</v>
      </c>
      <c r="E19" s="379" t="s">
        <v>39</v>
      </c>
      <c r="F19" s="73" t="s">
        <v>313</v>
      </c>
      <c r="G19" s="71"/>
      <c r="H19" s="72"/>
      <c r="I19" s="73" t="s">
        <v>313</v>
      </c>
      <c r="J19" s="71"/>
      <c r="K19" s="74"/>
      <c r="L19" s="70" t="s">
        <v>16</v>
      </c>
      <c r="M19" s="71" t="s">
        <v>16</v>
      </c>
      <c r="N19" s="72" t="s">
        <v>313</v>
      </c>
      <c r="O19" s="73" t="s">
        <v>16</v>
      </c>
      <c r="P19" s="71" t="s">
        <v>16</v>
      </c>
      <c r="Q19" s="74" t="s">
        <v>16</v>
      </c>
      <c r="R19" s="70"/>
      <c r="S19" s="71"/>
      <c r="T19" s="72"/>
      <c r="U19" s="73"/>
      <c r="V19" s="71"/>
      <c r="W19" s="74"/>
      <c r="X19" s="70"/>
      <c r="Y19" s="71"/>
      <c r="Z19" s="72"/>
      <c r="AA19" s="73"/>
      <c r="AB19" s="71"/>
      <c r="AC19" s="74"/>
      <c r="AD19" s="70"/>
      <c r="AE19" s="71"/>
      <c r="AF19" s="72"/>
      <c r="AG19" s="73"/>
      <c r="AH19" s="71"/>
      <c r="AI19" s="74"/>
      <c r="AJ19" s="75">
        <v>170</v>
      </c>
      <c r="AK19" s="86" t="s">
        <v>45</v>
      </c>
      <c r="AL19" s="292" t="s">
        <v>196</v>
      </c>
      <c r="AM19" s="87"/>
      <c r="AN19" s="87"/>
      <c r="AO19" s="87"/>
      <c r="AP19" s="88"/>
      <c r="AQ19" s="89"/>
      <c r="AR19" s="89"/>
    </row>
    <row r="20" spans="1:44" ht="18" customHeight="1">
      <c r="A20" s="372">
        <v>14</v>
      </c>
      <c r="B20" s="357" t="s">
        <v>197</v>
      </c>
      <c r="C20" s="376" t="s">
        <v>437</v>
      </c>
      <c r="D20" s="378" t="s">
        <v>438</v>
      </c>
      <c r="E20" s="379" t="s">
        <v>59</v>
      </c>
      <c r="F20" s="73" t="s">
        <v>16</v>
      </c>
      <c r="G20" s="71" t="s">
        <v>16</v>
      </c>
      <c r="H20" s="72" t="s">
        <v>313</v>
      </c>
      <c r="I20" s="73" t="s">
        <v>313</v>
      </c>
      <c r="J20" s="71"/>
      <c r="K20" s="74"/>
      <c r="L20" s="70" t="s">
        <v>16</v>
      </c>
      <c r="M20" s="71" t="s">
        <v>16</v>
      </c>
      <c r="N20" s="72" t="s">
        <v>16</v>
      </c>
      <c r="O20" s="73"/>
      <c r="P20" s="71"/>
      <c r="Q20" s="74"/>
      <c r="R20" s="70"/>
      <c r="S20" s="71"/>
      <c r="T20" s="72"/>
      <c r="U20" s="73"/>
      <c r="V20" s="71"/>
      <c r="W20" s="74"/>
      <c r="X20" s="70"/>
      <c r="Y20" s="71"/>
      <c r="Z20" s="72"/>
      <c r="AA20" s="73"/>
      <c r="AB20" s="71"/>
      <c r="AC20" s="74"/>
      <c r="AD20" s="70"/>
      <c r="AE20" s="71"/>
      <c r="AF20" s="72"/>
      <c r="AG20" s="73"/>
      <c r="AH20" s="71"/>
      <c r="AI20" s="74"/>
      <c r="AJ20" s="75">
        <v>165</v>
      </c>
      <c r="AK20" s="86">
        <v>2</v>
      </c>
      <c r="AL20" s="292" t="s">
        <v>314</v>
      </c>
      <c r="AM20" s="87"/>
      <c r="AN20" s="87"/>
      <c r="AO20" s="87"/>
      <c r="AP20" s="88"/>
      <c r="AQ20" s="89"/>
      <c r="AR20" s="89"/>
    </row>
    <row r="21" spans="1:44" ht="18" customHeight="1">
      <c r="A21" s="372">
        <v>14</v>
      </c>
      <c r="B21" s="357" t="s">
        <v>439</v>
      </c>
      <c r="C21" s="376" t="s">
        <v>440</v>
      </c>
      <c r="D21" s="378" t="s">
        <v>441</v>
      </c>
      <c r="E21" s="379" t="s">
        <v>387</v>
      </c>
      <c r="F21" s="73" t="s">
        <v>16</v>
      </c>
      <c r="G21" s="71" t="s">
        <v>16</v>
      </c>
      <c r="H21" s="72" t="s">
        <v>313</v>
      </c>
      <c r="I21" s="73" t="s">
        <v>313</v>
      </c>
      <c r="J21" s="71"/>
      <c r="K21" s="74"/>
      <c r="L21" s="70" t="s">
        <v>16</v>
      </c>
      <c r="M21" s="71" t="s">
        <v>16</v>
      </c>
      <c r="N21" s="72" t="s">
        <v>16</v>
      </c>
      <c r="O21" s="73"/>
      <c r="P21" s="71"/>
      <c r="Q21" s="74"/>
      <c r="R21" s="70"/>
      <c r="S21" s="71"/>
      <c r="T21" s="72"/>
      <c r="U21" s="73"/>
      <c r="V21" s="71"/>
      <c r="W21" s="74"/>
      <c r="X21" s="70"/>
      <c r="Y21" s="71"/>
      <c r="Z21" s="72"/>
      <c r="AA21" s="73"/>
      <c r="AB21" s="71"/>
      <c r="AC21" s="74"/>
      <c r="AD21" s="70"/>
      <c r="AE21" s="71"/>
      <c r="AF21" s="72"/>
      <c r="AG21" s="73"/>
      <c r="AH21" s="71"/>
      <c r="AI21" s="74"/>
      <c r="AJ21" s="75">
        <v>165</v>
      </c>
      <c r="AK21" s="86">
        <v>2</v>
      </c>
      <c r="AL21" s="292" t="s">
        <v>388</v>
      </c>
      <c r="AM21" s="87"/>
      <c r="AN21" s="87"/>
      <c r="AO21" s="87"/>
      <c r="AP21" s="88"/>
      <c r="AQ21" s="89"/>
      <c r="AR21" s="89"/>
    </row>
    <row r="22" spans="1:44" ht="18" customHeight="1">
      <c r="A22" s="372">
        <v>16</v>
      </c>
      <c r="B22" s="357" t="s">
        <v>442</v>
      </c>
      <c r="C22" s="376" t="s">
        <v>443</v>
      </c>
      <c r="D22" s="378" t="s">
        <v>444</v>
      </c>
      <c r="E22" s="379" t="s">
        <v>64</v>
      </c>
      <c r="F22" s="73" t="s">
        <v>313</v>
      </c>
      <c r="G22" s="71"/>
      <c r="H22" s="72"/>
      <c r="I22" s="73" t="s">
        <v>16</v>
      </c>
      <c r="J22" s="71" t="s">
        <v>16</v>
      </c>
      <c r="K22" s="74" t="s">
        <v>313</v>
      </c>
      <c r="L22" s="70" t="s">
        <v>16</v>
      </c>
      <c r="M22" s="71" t="s">
        <v>16</v>
      </c>
      <c r="N22" s="72" t="s">
        <v>16</v>
      </c>
      <c r="O22" s="73"/>
      <c r="P22" s="71"/>
      <c r="Q22" s="74"/>
      <c r="R22" s="70"/>
      <c r="S22" s="71"/>
      <c r="T22" s="72"/>
      <c r="U22" s="73"/>
      <c r="V22" s="71"/>
      <c r="W22" s="74"/>
      <c r="X22" s="70"/>
      <c r="Y22" s="71"/>
      <c r="Z22" s="72"/>
      <c r="AA22" s="73"/>
      <c r="AB22" s="71"/>
      <c r="AC22" s="74"/>
      <c r="AD22" s="70"/>
      <c r="AE22" s="71"/>
      <c r="AF22" s="72"/>
      <c r="AG22" s="73"/>
      <c r="AH22" s="71"/>
      <c r="AI22" s="74"/>
      <c r="AJ22" s="75">
        <v>165</v>
      </c>
      <c r="AK22" s="86"/>
      <c r="AL22" s="292" t="s">
        <v>368</v>
      </c>
      <c r="AM22" s="87"/>
      <c r="AN22" s="87"/>
      <c r="AO22" s="87"/>
      <c r="AP22" s="88"/>
      <c r="AQ22" s="89"/>
      <c r="AR22" s="89"/>
    </row>
    <row r="23" spans="1:44" ht="18" customHeight="1">
      <c r="A23" s="372">
        <v>17</v>
      </c>
      <c r="B23" s="357" t="s">
        <v>445</v>
      </c>
      <c r="C23" s="376" t="s">
        <v>446</v>
      </c>
      <c r="D23" s="378" t="s">
        <v>28</v>
      </c>
      <c r="E23" s="379" t="s">
        <v>44</v>
      </c>
      <c r="F23" s="73" t="s">
        <v>16</v>
      </c>
      <c r="G23" s="71" t="s">
        <v>313</v>
      </c>
      <c r="H23" s="72"/>
      <c r="I23" s="73" t="s">
        <v>16</v>
      </c>
      <c r="J23" s="71" t="s">
        <v>16</v>
      </c>
      <c r="K23" s="74" t="s">
        <v>16</v>
      </c>
      <c r="L23" s="70"/>
      <c r="M23" s="71"/>
      <c r="N23" s="72"/>
      <c r="O23" s="73"/>
      <c r="P23" s="71"/>
      <c r="Q23" s="74"/>
      <c r="R23" s="70"/>
      <c r="S23" s="71"/>
      <c r="T23" s="72"/>
      <c r="U23" s="73"/>
      <c r="V23" s="71"/>
      <c r="W23" s="74"/>
      <c r="X23" s="70"/>
      <c r="Y23" s="71"/>
      <c r="Z23" s="72"/>
      <c r="AA23" s="73"/>
      <c r="AB23" s="71"/>
      <c r="AC23" s="74"/>
      <c r="AD23" s="70"/>
      <c r="AE23" s="71"/>
      <c r="AF23" s="72"/>
      <c r="AG23" s="73"/>
      <c r="AH23" s="71"/>
      <c r="AI23" s="74"/>
      <c r="AJ23" s="75">
        <v>160</v>
      </c>
      <c r="AK23" s="86" t="s">
        <v>45</v>
      </c>
      <c r="AL23" s="292" t="s">
        <v>273</v>
      </c>
      <c r="AM23" s="87"/>
      <c r="AN23" s="87"/>
      <c r="AO23" s="87"/>
      <c r="AP23" s="88"/>
      <c r="AQ23" s="89"/>
      <c r="AR23" s="89"/>
    </row>
    <row r="24" spans="1:44" ht="18" customHeight="1" thickBot="1">
      <c r="A24" s="373"/>
      <c r="B24" s="375" t="s">
        <v>274</v>
      </c>
      <c r="C24" s="377" t="s">
        <v>447</v>
      </c>
      <c r="D24" s="380" t="s">
        <v>448</v>
      </c>
      <c r="E24" s="381" t="s">
        <v>82</v>
      </c>
      <c r="F24" s="366"/>
      <c r="G24" s="364"/>
      <c r="H24" s="365"/>
      <c r="I24" s="366"/>
      <c r="J24" s="364"/>
      <c r="K24" s="367"/>
      <c r="L24" s="363"/>
      <c r="M24" s="364"/>
      <c r="N24" s="365"/>
      <c r="O24" s="366"/>
      <c r="P24" s="364"/>
      <c r="Q24" s="367"/>
      <c r="R24" s="363" t="s">
        <v>313</v>
      </c>
      <c r="S24" s="364"/>
      <c r="T24" s="365"/>
      <c r="U24" s="366" t="s">
        <v>16</v>
      </c>
      <c r="V24" s="364" t="s">
        <v>313</v>
      </c>
      <c r="W24" s="367"/>
      <c r="X24" s="363" t="s">
        <v>16</v>
      </c>
      <c r="Y24" s="364" t="s">
        <v>16</v>
      </c>
      <c r="Z24" s="365" t="s">
        <v>16</v>
      </c>
      <c r="AA24" s="366"/>
      <c r="AB24" s="364"/>
      <c r="AC24" s="367"/>
      <c r="AD24" s="363"/>
      <c r="AE24" s="364"/>
      <c r="AF24" s="365"/>
      <c r="AG24" s="366"/>
      <c r="AH24" s="364"/>
      <c r="AI24" s="367"/>
      <c r="AJ24" s="302">
        <v>185</v>
      </c>
      <c r="AK24" s="90" t="s">
        <v>103</v>
      </c>
      <c r="AL24" s="368" t="s">
        <v>192</v>
      </c>
      <c r="AM24" s="87"/>
      <c r="AN24" s="87"/>
      <c r="AO24" s="87"/>
      <c r="AP24" s="88"/>
      <c r="AQ24" s="89"/>
      <c r="AR24" s="89"/>
    </row>
    <row r="27" spans="1:35" ht="12.75">
      <c r="A27" s="88"/>
      <c r="B27" s="95" t="s">
        <v>105</v>
      </c>
      <c r="C27" s="95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 t="s">
        <v>392</v>
      </c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7"/>
      <c r="AA27" s="97"/>
      <c r="AB27" s="97"/>
      <c r="AC27" s="97"/>
      <c r="AD27" s="89"/>
      <c r="AE27" s="89"/>
      <c r="AF27" s="97"/>
      <c r="AG27" s="97"/>
      <c r="AH27" s="97"/>
      <c r="AI27" s="97"/>
    </row>
    <row r="28" spans="1:31" ht="12.75">
      <c r="A28" s="88"/>
      <c r="B28" s="95"/>
      <c r="C28" s="95"/>
      <c r="D28" s="88"/>
      <c r="E28" s="88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AD28" s="96"/>
      <c r="AE28" s="96"/>
    </row>
    <row r="29" spans="1:31" ht="12.75">
      <c r="A29" s="88"/>
      <c r="B29" s="95" t="s">
        <v>106</v>
      </c>
      <c r="C29" s="95"/>
      <c r="D29" s="88"/>
      <c r="E29" s="88"/>
      <c r="F29" s="96"/>
      <c r="G29" s="96"/>
      <c r="H29" s="96"/>
      <c r="I29" s="96"/>
      <c r="J29" s="96"/>
      <c r="K29" s="96"/>
      <c r="L29" s="96"/>
      <c r="M29" s="96"/>
      <c r="N29" s="96"/>
      <c r="O29" s="96" t="s">
        <v>371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AD29" s="96"/>
      <c r="AE29" s="96"/>
    </row>
  </sheetData>
  <mergeCells count="10">
    <mergeCell ref="AD5:AF5"/>
    <mergeCell ref="AG5:AI5"/>
    <mergeCell ref="F5:H5"/>
    <mergeCell ref="I5:K5"/>
    <mergeCell ref="L5:N5"/>
    <mergeCell ref="O5:Q5"/>
    <mergeCell ref="R5:T5"/>
    <mergeCell ref="U5:W5"/>
    <mergeCell ref="X5:Z5"/>
    <mergeCell ref="AA5:AC5"/>
  </mergeCells>
  <printOptions horizontalCentered="1"/>
  <pageMargins left="0.35433070866141736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3.57421875" style="6" customWidth="1"/>
    <col min="3" max="3" width="15.00390625" style="8" customWidth="1"/>
    <col min="4" max="4" width="9.140625" style="6" customWidth="1"/>
    <col min="5" max="5" width="14.28125" style="6" customWidth="1"/>
    <col min="6" max="11" width="6.57421875" style="10" customWidth="1"/>
    <col min="12" max="12" width="6.57421875" style="1" customWidth="1"/>
    <col min="13" max="13" width="6.57421875" style="6" customWidth="1"/>
    <col min="14" max="14" width="28.00390625" style="6" customWidth="1"/>
    <col min="15" max="16384" width="9.140625" style="6" customWidth="1"/>
  </cols>
  <sheetData>
    <row r="1" spans="1:14" s="1" customFormat="1" ht="15">
      <c r="A1" s="305" t="s">
        <v>1348</v>
      </c>
      <c r="C1" s="2"/>
      <c r="G1" s="3"/>
      <c r="H1" s="3"/>
      <c r="I1" s="3"/>
      <c r="J1" s="3"/>
      <c r="K1" s="3"/>
      <c r="L1" s="3"/>
      <c r="N1" s="4" t="s">
        <v>0</v>
      </c>
    </row>
    <row r="2" spans="3:14" s="1" customFormat="1" ht="12.75">
      <c r="C2" s="5"/>
      <c r="G2" s="3"/>
      <c r="H2" s="3"/>
      <c r="I2" s="3"/>
      <c r="J2" s="3"/>
      <c r="K2" s="3"/>
      <c r="L2" s="3"/>
      <c r="N2" s="4" t="s">
        <v>1</v>
      </c>
    </row>
    <row r="3" spans="2:3" ht="15.75">
      <c r="B3" s="7" t="s">
        <v>2</v>
      </c>
      <c r="C3" s="9" t="s">
        <v>3</v>
      </c>
    </row>
    <row r="4" spans="3:4" ht="16.5" thickBot="1">
      <c r="C4" s="9"/>
      <c r="D4" s="1"/>
    </row>
    <row r="5" spans="1:14" s="21" customFormat="1" ht="12" thickBot="1">
      <c r="A5" s="19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  <c r="L5" s="11" t="s">
        <v>9</v>
      </c>
      <c r="M5" s="19" t="s">
        <v>10</v>
      </c>
      <c r="N5" s="20" t="s">
        <v>11</v>
      </c>
    </row>
    <row r="6" spans="1:15" ht="16.5" customHeight="1">
      <c r="A6" s="36">
        <v>1</v>
      </c>
      <c r="B6" s="51" t="s">
        <v>12</v>
      </c>
      <c r="C6" s="24" t="s">
        <v>13</v>
      </c>
      <c r="D6" s="25" t="s">
        <v>14</v>
      </c>
      <c r="E6" s="26" t="s">
        <v>15</v>
      </c>
      <c r="F6" s="27">
        <v>5.55</v>
      </c>
      <c r="G6" s="28">
        <v>5.57</v>
      </c>
      <c r="H6" s="29">
        <v>5.66</v>
      </c>
      <c r="I6" s="29">
        <v>5.74</v>
      </c>
      <c r="J6" s="29" t="s">
        <v>16</v>
      </c>
      <c r="K6" s="30" t="s">
        <v>16</v>
      </c>
      <c r="L6" s="31">
        <f aca="true" t="shared" si="0" ref="L6:L25">MAX(F6:K6)</f>
        <v>5.74</v>
      </c>
      <c r="M6" s="32">
        <v>15</v>
      </c>
      <c r="N6" s="33" t="s">
        <v>17</v>
      </c>
      <c r="O6" s="34"/>
    </row>
    <row r="7" spans="1:15" ht="16.5" customHeight="1">
      <c r="A7" s="36">
        <v>2</v>
      </c>
      <c r="B7" s="51" t="s">
        <v>18</v>
      </c>
      <c r="C7" s="24" t="s">
        <v>19</v>
      </c>
      <c r="D7" s="25" t="s">
        <v>20</v>
      </c>
      <c r="E7" s="26" t="s">
        <v>64</v>
      </c>
      <c r="F7" s="27">
        <v>5.38</v>
      </c>
      <c r="G7" s="28">
        <v>5.22</v>
      </c>
      <c r="H7" s="29">
        <v>4.89</v>
      </c>
      <c r="I7" s="29">
        <v>5.36</v>
      </c>
      <c r="J7" s="29" t="s">
        <v>16</v>
      </c>
      <c r="K7" s="30">
        <v>5.59</v>
      </c>
      <c r="L7" s="31">
        <f t="shared" si="0"/>
        <v>5.59</v>
      </c>
      <c r="M7" s="32">
        <v>12</v>
      </c>
      <c r="N7" s="33" t="s">
        <v>17</v>
      </c>
      <c r="O7" s="34"/>
    </row>
    <row r="8" spans="1:15" ht="16.5" customHeight="1">
      <c r="A8" s="36">
        <v>3</v>
      </c>
      <c r="B8" s="51" t="s">
        <v>21</v>
      </c>
      <c r="C8" s="24" t="s">
        <v>22</v>
      </c>
      <c r="D8" s="25" t="s">
        <v>23</v>
      </c>
      <c r="E8" s="26" t="s">
        <v>15</v>
      </c>
      <c r="F8" s="27">
        <v>5.43</v>
      </c>
      <c r="G8" s="28">
        <v>5.45</v>
      </c>
      <c r="H8" s="29">
        <v>5.46</v>
      </c>
      <c r="I8" s="29" t="s">
        <v>16</v>
      </c>
      <c r="J8" s="29" t="s">
        <v>24</v>
      </c>
      <c r="K8" s="30" t="s">
        <v>16</v>
      </c>
      <c r="L8" s="31">
        <f t="shared" si="0"/>
        <v>5.46</v>
      </c>
      <c r="M8" s="32">
        <v>10</v>
      </c>
      <c r="N8" s="33" t="s">
        <v>25</v>
      </c>
      <c r="O8" s="34"/>
    </row>
    <row r="9" spans="1:15" ht="16.5" customHeight="1">
      <c r="A9" s="36">
        <v>4</v>
      </c>
      <c r="B9" s="51" t="s">
        <v>26</v>
      </c>
      <c r="C9" s="24" t="s">
        <v>27</v>
      </c>
      <c r="D9" s="25" t="s">
        <v>28</v>
      </c>
      <c r="E9" s="26" t="s">
        <v>29</v>
      </c>
      <c r="F9" s="27">
        <v>5.18</v>
      </c>
      <c r="G9" s="28">
        <v>5.23</v>
      </c>
      <c r="H9" s="29">
        <v>5.35</v>
      </c>
      <c r="I9" s="29">
        <v>5.34</v>
      </c>
      <c r="J9" s="29">
        <v>5.35</v>
      </c>
      <c r="K9" s="30">
        <v>5.36</v>
      </c>
      <c r="L9" s="31">
        <f t="shared" si="0"/>
        <v>5.36</v>
      </c>
      <c r="M9" s="32">
        <v>9</v>
      </c>
      <c r="N9" s="33" t="s">
        <v>30</v>
      </c>
      <c r="O9" s="34"/>
    </row>
    <row r="10" spans="1:15" ht="16.5" customHeight="1">
      <c r="A10" s="36">
        <v>5</v>
      </c>
      <c r="B10" s="51" t="s">
        <v>31</v>
      </c>
      <c r="C10" s="24" t="s">
        <v>32</v>
      </c>
      <c r="D10" s="25" t="s">
        <v>33</v>
      </c>
      <c r="E10" s="26" t="s">
        <v>34</v>
      </c>
      <c r="F10" s="27">
        <v>5.32</v>
      </c>
      <c r="G10" s="28">
        <v>5.16</v>
      </c>
      <c r="H10" s="29" t="s">
        <v>16</v>
      </c>
      <c r="I10" s="29">
        <v>4.88</v>
      </c>
      <c r="J10" s="29" t="s">
        <v>16</v>
      </c>
      <c r="K10" s="30">
        <v>5.06</v>
      </c>
      <c r="L10" s="31">
        <f t="shared" si="0"/>
        <v>5.32</v>
      </c>
      <c r="M10" s="32">
        <v>8</v>
      </c>
      <c r="N10" s="33" t="s">
        <v>35</v>
      </c>
      <c r="O10" s="34"/>
    </row>
    <row r="11" spans="1:15" ht="16.5" customHeight="1">
      <c r="A11" s="36">
        <v>6</v>
      </c>
      <c r="B11" s="51" t="s">
        <v>36</v>
      </c>
      <c r="C11" s="24" t="s">
        <v>37</v>
      </c>
      <c r="D11" s="25" t="s">
        <v>38</v>
      </c>
      <c r="E11" s="26" t="s">
        <v>39</v>
      </c>
      <c r="F11" s="27">
        <v>5.12</v>
      </c>
      <c r="G11" s="28">
        <v>5.15</v>
      </c>
      <c r="H11" s="29">
        <v>4.81</v>
      </c>
      <c r="I11" s="29">
        <v>4.82</v>
      </c>
      <c r="J11" s="29">
        <v>5.16</v>
      </c>
      <c r="K11" s="30">
        <v>5.1</v>
      </c>
      <c r="L11" s="31">
        <f t="shared" si="0"/>
        <v>5.16</v>
      </c>
      <c r="M11" s="32">
        <v>7</v>
      </c>
      <c r="N11" s="33" t="s">
        <v>40</v>
      </c>
      <c r="O11" s="34"/>
    </row>
    <row r="12" spans="1:15" ht="16.5" customHeight="1">
      <c r="A12" s="36">
        <v>7</v>
      </c>
      <c r="B12" s="51" t="s">
        <v>41</v>
      </c>
      <c r="C12" s="24" t="s">
        <v>42</v>
      </c>
      <c r="D12" s="25" t="s">
        <v>43</v>
      </c>
      <c r="E12" s="26" t="s">
        <v>44</v>
      </c>
      <c r="F12" s="27">
        <v>4.94</v>
      </c>
      <c r="G12" s="28">
        <v>5.12</v>
      </c>
      <c r="H12" s="29" t="s">
        <v>16</v>
      </c>
      <c r="I12" s="29">
        <v>4.93</v>
      </c>
      <c r="J12" s="29">
        <v>5.05</v>
      </c>
      <c r="K12" s="30" t="s">
        <v>16</v>
      </c>
      <c r="L12" s="31">
        <f t="shared" si="0"/>
        <v>5.12</v>
      </c>
      <c r="M12" s="32" t="s">
        <v>45</v>
      </c>
      <c r="N12" s="33" t="s">
        <v>46</v>
      </c>
      <c r="O12" s="34"/>
    </row>
    <row r="13" spans="1:15" ht="16.5" customHeight="1">
      <c r="A13" s="36">
        <v>8</v>
      </c>
      <c r="B13" s="51" t="s">
        <v>47</v>
      </c>
      <c r="C13" s="24" t="s">
        <v>48</v>
      </c>
      <c r="D13" s="25" t="s">
        <v>49</v>
      </c>
      <c r="E13" s="26" t="s">
        <v>50</v>
      </c>
      <c r="F13" s="27">
        <v>4.91</v>
      </c>
      <c r="G13" s="28">
        <v>4.93</v>
      </c>
      <c r="H13" s="29">
        <v>5.04</v>
      </c>
      <c r="I13" s="29">
        <v>4.96</v>
      </c>
      <c r="J13" s="29">
        <v>5.11</v>
      </c>
      <c r="K13" s="30">
        <v>5.03</v>
      </c>
      <c r="L13" s="31">
        <f t="shared" si="0"/>
        <v>5.11</v>
      </c>
      <c r="M13" s="32" t="s">
        <v>45</v>
      </c>
      <c r="N13" s="33" t="s">
        <v>51</v>
      </c>
      <c r="O13" s="34"/>
    </row>
    <row r="14" spans="1:15" ht="16.5" customHeight="1">
      <c r="A14" s="36">
        <v>9</v>
      </c>
      <c r="B14" s="51" t="s">
        <v>52</v>
      </c>
      <c r="C14" s="24" t="s">
        <v>53</v>
      </c>
      <c r="D14" s="25" t="s">
        <v>54</v>
      </c>
      <c r="E14" s="26" t="s">
        <v>1</v>
      </c>
      <c r="F14" s="27">
        <v>4.97</v>
      </c>
      <c r="G14" s="28">
        <v>5.03</v>
      </c>
      <c r="H14" s="29">
        <v>4.99</v>
      </c>
      <c r="I14" s="29"/>
      <c r="J14" s="29"/>
      <c r="K14" s="30"/>
      <c r="L14" s="31">
        <f t="shared" si="0"/>
        <v>5.03</v>
      </c>
      <c r="M14" s="32">
        <v>6</v>
      </c>
      <c r="N14" s="33" t="s">
        <v>55</v>
      </c>
      <c r="O14" s="34"/>
    </row>
    <row r="15" spans="1:15" ht="16.5" customHeight="1">
      <c r="A15" s="36">
        <v>10</v>
      </c>
      <c r="B15" s="51" t="s">
        <v>56</v>
      </c>
      <c r="C15" s="24" t="s">
        <v>57</v>
      </c>
      <c r="D15" s="25" t="s">
        <v>58</v>
      </c>
      <c r="E15" s="26" t="s">
        <v>59</v>
      </c>
      <c r="F15" s="27">
        <v>4.98</v>
      </c>
      <c r="G15" s="28">
        <v>4.84</v>
      </c>
      <c r="H15" s="29">
        <v>4.87</v>
      </c>
      <c r="I15" s="29"/>
      <c r="J15" s="29"/>
      <c r="K15" s="30"/>
      <c r="L15" s="31">
        <f t="shared" si="0"/>
        <v>4.98</v>
      </c>
      <c r="M15" s="32">
        <v>5</v>
      </c>
      <c r="N15" s="33" t="s">
        <v>60</v>
      </c>
      <c r="O15" s="34"/>
    </row>
    <row r="16" spans="1:15" ht="16.5" customHeight="1">
      <c r="A16" s="36">
        <v>11</v>
      </c>
      <c r="B16" s="51" t="s">
        <v>61</v>
      </c>
      <c r="C16" s="24" t="s">
        <v>62</v>
      </c>
      <c r="D16" s="25" t="s">
        <v>63</v>
      </c>
      <c r="E16" s="26" t="s">
        <v>64</v>
      </c>
      <c r="F16" s="27">
        <v>4.81</v>
      </c>
      <c r="G16" s="28" t="s">
        <v>16</v>
      </c>
      <c r="H16" s="29">
        <v>4.93</v>
      </c>
      <c r="I16" s="29"/>
      <c r="J16" s="29"/>
      <c r="K16" s="30"/>
      <c r="L16" s="31">
        <f t="shared" si="0"/>
        <v>4.93</v>
      </c>
      <c r="M16" s="32">
        <v>4</v>
      </c>
      <c r="N16" s="33" t="s">
        <v>65</v>
      </c>
      <c r="O16" s="34"/>
    </row>
    <row r="17" spans="1:15" ht="16.5" customHeight="1">
      <c r="A17" s="36">
        <v>12</v>
      </c>
      <c r="B17" s="51" t="s">
        <v>66</v>
      </c>
      <c r="C17" s="24" t="s">
        <v>67</v>
      </c>
      <c r="D17" s="25" t="s">
        <v>68</v>
      </c>
      <c r="E17" s="26" t="s">
        <v>69</v>
      </c>
      <c r="F17" s="27" t="s">
        <v>16</v>
      </c>
      <c r="G17" s="28">
        <v>4.55</v>
      </c>
      <c r="H17" s="29">
        <v>4.76</v>
      </c>
      <c r="I17" s="29"/>
      <c r="J17" s="29"/>
      <c r="K17" s="30"/>
      <c r="L17" s="31">
        <f t="shared" si="0"/>
        <v>4.76</v>
      </c>
      <c r="M17" s="32" t="s">
        <v>45</v>
      </c>
      <c r="N17" s="33" t="s">
        <v>70</v>
      </c>
      <c r="O17" s="34"/>
    </row>
    <row r="18" spans="1:15" ht="16.5" customHeight="1">
      <c r="A18" s="36">
        <v>13</v>
      </c>
      <c r="B18" s="51" t="s">
        <v>71</v>
      </c>
      <c r="C18" s="24" t="s">
        <v>72</v>
      </c>
      <c r="D18" s="25" t="s">
        <v>73</v>
      </c>
      <c r="E18" s="26" t="s">
        <v>39</v>
      </c>
      <c r="F18" s="27" t="s">
        <v>16</v>
      </c>
      <c r="G18" s="28" t="s">
        <v>16</v>
      </c>
      <c r="H18" s="29">
        <v>4.67</v>
      </c>
      <c r="I18" s="29"/>
      <c r="J18" s="29"/>
      <c r="K18" s="30"/>
      <c r="L18" s="31">
        <f t="shared" si="0"/>
        <v>4.67</v>
      </c>
      <c r="M18" s="32" t="s">
        <v>45</v>
      </c>
      <c r="N18" s="33" t="s">
        <v>40</v>
      </c>
      <c r="O18" s="34"/>
    </row>
    <row r="19" spans="1:15" ht="16.5" customHeight="1">
      <c r="A19" s="36">
        <v>14</v>
      </c>
      <c r="B19" s="51" t="s">
        <v>74</v>
      </c>
      <c r="C19" s="24" t="s">
        <v>75</v>
      </c>
      <c r="D19" s="25" t="s">
        <v>76</v>
      </c>
      <c r="E19" s="26" t="s">
        <v>77</v>
      </c>
      <c r="F19" s="27">
        <v>4.66</v>
      </c>
      <c r="G19" s="28">
        <v>4.63</v>
      </c>
      <c r="H19" s="29">
        <v>4.44</v>
      </c>
      <c r="I19" s="29"/>
      <c r="J19" s="29"/>
      <c r="K19" s="30"/>
      <c r="L19" s="31">
        <f t="shared" si="0"/>
        <v>4.66</v>
      </c>
      <c r="M19" s="32">
        <v>3</v>
      </c>
      <c r="N19" s="33" t="s">
        <v>78</v>
      </c>
      <c r="O19" s="34"/>
    </row>
    <row r="20" spans="1:15" ht="16.5" customHeight="1">
      <c r="A20" s="36">
        <v>15</v>
      </c>
      <c r="B20" s="51" t="s">
        <v>79</v>
      </c>
      <c r="C20" s="24" t="s">
        <v>80</v>
      </c>
      <c r="D20" s="25" t="s">
        <v>81</v>
      </c>
      <c r="E20" s="26" t="s">
        <v>82</v>
      </c>
      <c r="F20" s="27">
        <v>4.24</v>
      </c>
      <c r="G20" s="28">
        <v>4.52</v>
      </c>
      <c r="H20" s="29">
        <v>4.036</v>
      </c>
      <c r="I20" s="29"/>
      <c r="J20" s="29"/>
      <c r="K20" s="30"/>
      <c r="L20" s="31">
        <f t="shared" si="0"/>
        <v>4.52</v>
      </c>
      <c r="M20" s="32">
        <v>2</v>
      </c>
      <c r="N20" s="33" t="s">
        <v>83</v>
      </c>
      <c r="O20" s="34"/>
    </row>
    <row r="21" spans="1:15" ht="16.5" customHeight="1">
      <c r="A21" s="36">
        <v>16</v>
      </c>
      <c r="B21" s="51" t="s">
        <v>84</v>
      </c>
      <c r="C21" s="24" t="s">
        <v>85</v>
      </c>
      <c r="D21" s="25" t="s">
        <v>86</v>
      </c>
      <c r="E21" s="26" t="s">
        <v>87</v>
      </c>
      <c r="F21" s="27">
        <v>4.37</v>
      </c>
      <c r="G21" s="28" t="s">
        <v>16</v>
      </c>
      <c r="H21" s="29">
        <v>4.47</v>
      </c>
      <c r="I21" s="29"/>
      <c r="J21" s="29"/>
      <c r="K21" s="30"/>
      <c r="L21" s="31">
        <f t="shared" si="0"/>
        <v>4.47</v>
      </c>
      <c r="M21" s="32">
        <v>1</v>
      </c>
      <c r="N21" s="33" t="s">
        <v>88</v>
      </c>
      <c r="O21" s="34"/>
    </row>
    <row r="22" spans="1:15" ht="16.5" customHeight="1">
      <c r="A22" s="36">
        <v>17</v>
      </c>
      <c r="B22" s="51" t="s">
        <v>89</v>
      </c>
      <c r="C22" s="24" t="s">
        <v>90</v>
      </c>
      <c r="D22" s="25" t="s">
        <v>91</v>
      </c>
      <c r="E22" s="26" t="s">
        <v>69</v>
      </c>
      <c r="F22" s="27">
        <v>4.07</v>
      </c>
      <c r="G22" s="28">
        <v>4.29</v>
      </c>
      <c r="H22" s="29">
        <v>4.19</v>
      </c>
      <c r="I22" s="29"/>
      <c r="J22" s="29"/>
      <c r="K22" s="30"/>
      <c r="L22" s="31">
        <f t="shared" si="0"/>
        <v>4.29</v>
      </c>
      <c r="M22" s="32"/>
      <c r="N22" s="33" t="s">
        <v>92</v>
      </c>
      <c r="O22" s="34"/>
    </row>
    <row r="23" spans="1:15" ht="16.5" customHeight="1">
      <c r="A23" s="36">
        <v>18</v>
      </c>
      <c r="B23" s="51" t="s">
        <v>93</v>
      </c>
      <c r="C23" s="24" t="s">
        <v>94</v>
      </c>
      <c r="D23" s="25" t="s">
        <v>95</v>
      </c>
      <c r="E23" s="26" t="s">
        <v>1</v>
      </c>
      <c r="F23" s="27" t="s">
        <v>16</v>
      </c>
      <c r="G23" s="28" t="s">
        <v>16</v>
      </c>
      <c r="H23" s="29">
        <v>4.11</v>
      </c>
      <c r="I23" s="29"/>
      <c r="J23" s="29"/>
      <c r="K23" s="30"/>
      <c r="L23" s="31">
        <f t="shared" si="0"/>
        <v>4.11</v>
      </c>
      <c r="M23" s="32"/>
      <c r="N23" s="33" t="s">
        <v>96</v>
      </c>
      <c r="O23" s="34"/>
    </row>
    <row r="24" spans="1:15" ht="16.5" customHeight="1">
      <c r="A24" s="36">
        <v>19</v>
      </c>
      <c r="B24" s="51" t="s">
        <v>97</v>
      </c>
      <c r="C24" s="24" t="s">
        <v>98</v>
      </c>
      <c r="D24" s="25" t="s">
        <v>99</v>
      </c>
      <c r="E24" s="26" t="s">
        <v>39</v>
      </c>
      <c r="F24" s="27" t="s">
        <v>16</v>
      </c>
      <c r="G24" s="28">
        <v>4.02</v>
      </c>
      <c r="H24" s="29" t="s">
        <v>16</v>
      </c>
      <c r="I24" s="29"/>
      <c r="J24" s="29"/>
      <c r="K24" s="30"/>
      <c r="L24" s="31">
        <f t="shared" si="0"/>
        <v>4.02</v>
      </c>
      <c r="M24" s="32" t="s">
        <v>45</v>
      </c>
      <c r="N24" s="33" t="s">
        <v>40</v>
      </c>
      <c r="O24" s="34"/>
    </row>
    <row r="25" spans="1:15" ht="16.5" customHeight="1">
      <c r="A25" s="36"/>
      <c r="B25" s="51" t="s">
        <v>100</v>
      </c>
      <c r="C25" s="24" t="s">
        <v>101</v>
      </c>
      <c r="D25" s="25" t="s">
        <v>102</v>
      </c>
      <c r="E25" s="26" t="s">
        <v>1</v>
      </c>
      <c r="F25" s="27">
        <v>5.15</v>
      </c>
      <c r="G25" s="28">
        <v>4.92</v>
      </c>
      <c r="H25" s="29">
        <v>5.24</v>
      </c>
      <c r="I25" s="29"/>
      <c r="J25" s="29"/>
      <c r="K25" s="30"/>
      <c r="L25" s="31">
        <f t="shared" si="0"/>
        <v>5.24</v>
      </c>
      <c r="M25" s="32" t="s">
        <v>103</v>
      </c>
      <c r="N25" s="33" t="s">
        <v>104</v>
      </c>
      <c r="O25" s="34"/>
    </row>
    <row r="26" spans="1:15" ht="16.5" customHeight="1" thickBot="1">
      <c r="A26" s="38"/>
      <c r="B26" s="55"/>
      <c r="C26" s="40"/>
      <c r="D26" s="41"/>
      <c r="E26" s="42"/>
      <c r="F26" s="43"/>
      <c r="G26" s="44"/>
      <c r="H26" s="45"/>
      <c r="I26" s="45"/>
      <c r="J26" s="45"/>
      <c r="K26" s="46"/>
      <c r="L26" s="47"/>
      <c r="M26" s="48"/>
      <c r="N26" s="49"/>
      <c r="O26" s="34"/>
    </row>
    <row r="30" spans="2:9" ht="12.75">
      <c r="B30" s="8" t="s">
        <v>105</v>
      </c>
      <c r="F30" s="6"/>
      <c r="I30" s="8" t="s">
        <v>96</v>
      </c>
    </row>
    <row r="31" spans="2:9" ht="12.75">
      <c r="B31" s="8"/>
      <c r="F31" s="6"/>
      <c r="I31" s="8"/>
    </row>
    <row r="32" spans="2:9" ht="12.75">
      <c r="B32" s="8" t="s">
        <v>106</v>
      </c>
      <c r="F32" s="6"/>
      <c r="I32" s="8" t="s">
        <v>107</v>
      </c>
    </row>
  </sheetData>
  <printOptions horizontalCentered="1" verticalCentered="1"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3.57421875" style="6" customWidth="1"/>
    <col min="3" max="3" width="15.00390625" style="8" customWidth="1"/>
    <col min="4" max="4" width="9.140625" style="6" customWidth="1"/>
    <col min="5" max="5" width="14.28125" style="6" customWidth="1"/>
    <col min="6" max="11" width="6.57421875" style="10" customWidth="1"/>
    <col min="12" max="12" width="6.57421875" style="1" customWidth="1"/>
    <col min="13" max="13" width="6.57421875" style="6" customWidth="1"/>
    <col min="14" max="14" width="28.00390625" style="6" customWidth="1"/>
    <col min="15" max="16384" width="9.140625" style="6" customWidth="1"/>
  </cols>
  <sheetData>
    <row r="1" spans="1:14" s="1" customFormat="1" ht="15">
      <c r="A1" s="305" t="s">
        <v>1348</v>
      </c>
      <c r="C1" s="2"/>
      <c r="G1" s="3"/>
      <c r="H1" s="3"/>
      <c r="I1" s="3"/>
      <c r="J1" s="3"/>
      <c r="K1" s="3"/>
      <c r="L1" s="3"/>
      <c r="N1" s="4" t="s">
        <v>0</v>
      </c>
    </row>
    <row r="2" spans="3:14" s="1" customFormat="1" ht="12.75">
      <c r="C2" s="5"/>
      <c r="G2" s="3"/>
      <c r="H2" s="3"/>
      <c r="I2" s="3"/>
      <c r="J2" s="3"/>
      <c r="K2" s="3"/>
      <c r="L2" s="3"/>
      <c r="N2" s="4" t="s">
        <v>1</v>
      </c>
    </row>
    <row r="3" spans="2:3" ht="15.75">
      <c r="B3" s="7" t="s">
        <v>2</v>
      </c>
      <c r="C3" s="9" t="s">
        <v>158</v>
      </c>
    </row>
    <row r="4" spans="3:4" ht="16.5" thickBot="1">
      <c r="C4" s="9"/>
      <c r="D4" s="1"/>
    </row>
    <row r="5" spans="1:14" s="21" customFormat="1" ht="12" thickBot="1">
      <c r="A5" s="19" t="s">
        <v>4</v>
      </c>
      <c r="B5" s="35" t="s">
        <v>5</v>
      </c>
      <c r="C5" s="13" t="s">
        <v>6</v>
      </c>
      <c r="D5" s="14" t="s">
        <v>7</v>
      </c>
      <c r="E5" s="15" t="s">
        <v>8</v>
      </c>
      <c r="F5" s="16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  <c r="L5" s="11" t="s">
        <v>9</v>
      </c>
      <c r="M5" s="19" t="s">
        <v>10</v>
      </c>
      <c r="N5" s="20" t="s">
        <v>11</v>
      </c>
    </row>
    <row r="6" spans="1:15" ht="15" customHeight="1">
      <c r="A6" s="36">
        <v>1</v>
      </c>
      <c r="B6" s="37" t="s">
        <v>159</v>
      </c>
      <c r="C6" s="24" t="s">
        <v>160</v>
      </c>
      <c r="D6" s="25" t="s">
        <v>68</v>
      </c>
      <c r="E6" s="26" t="s">
        <v>44</v>
      </c>
      <c r="F6" s="27" t="s">
        <v>16</v>
      </c>
      <c r="G6" s="28">
        <v>5.96</v>
      </c>
      <c r="H6" s="29" t="s">
        <v>16</v>
      </c>
      <c r="I6" s="29" t="s">
        <v>16</v>
      </c>
      <c r="J6" s="29">
        <v>6.63</v>
      </c>
      <c r="K6" s="30">
        <v>6.84</v>
      </c>
      <c r="L6" s="31">
        <f aca="true" t="shared" si="0" ref="L6:L36">MAX(F6:K6)</f>
        <v>6.84</v>
      </c>
      <c r="M6" s="32">
        <v>15</v>
      </c>
      <c r="N6" s="33" t="s">
        <v>46</v>
      </c>
      <c r="O6" s="34"/>
    </row>
    <row r="7" spans="1:15" ht="15" customHeight="1">
      <c r="A7" s="36">
        <v>2</v>
      </c>
      <c r="B7" s="37" t="s">
        <v>458</v>
      </c>
      <c r="C7" s="24" t="s">
        <v>459</v>
      </c>
      <c r="D7" s="25" t="s">
        <v>460</v>
      </c>
      <c r="E7" s="26" t="s">
        <v>29</v>
      </c>
      <c r="F7" s="27">
        <v>6.47</v>
      </c>
      <c r="G7" s="28">
        <v>6.67</v>
      </c>
      <c r="H7" s="29">
        <v>6.58</v>
      </c>
      <c r="I7" s="29" t="s">
        <v>16</v>
      </c>
      <c r="J7" s="29">
        <v>6.42</v>
      </c>
      <c r="K7" s="30">
        <v>6.75</v>
      </c>
      <c r="L7" s="31">
        <f t="shared" si="0"/>
        <v>6.75</v>
      </c>
      <c r="M7" s="32">
        <v>12</v>
      </c>
      <c r="N7" s="33" t="s">
        <v>461</v>
      </c>
      <c r="O7" s="34"/>
    </row>
    <row r="8" spans="1:15" ht="15" customHeight="1">
      <c r="A8" s="36">
        <v>3</v>
      </c>
      <c r="B8" s="37" t="s">
        <v>326</v>
      </c>
      <c r="C8" s="24" t="s">
        <v>401</v>
      </c>
      <c r="D8" s="25" t="s">
        <v>402</v>
      </c>
      <c r="E8" s="26" t="s">
        <v>1</v>
      </c>
      <c r="F8" s="27">
        <v>6.21</v>
      </c>
      <c r="G8" s="28">
        <v>4.78</v>
      </c>
      <c r="H8" s="29">
        <v>6.27</v>
      </c>
      <c r="I8" s="29" t="s">
        <v>16</v>
      </c>
      <c r="J8" s="29">
        <v>6.49</v>
      </c>
      <c r="K8" s="30">
        <v>6.7</v>
      </c>
      <c r="L8" s="31">
        <f t="shared" si="0"/>
        <v>6.7</v>
      </c>
      <c r="M8" s="32">
        <v>10</v>
      </c>
      <c r="N8" s="33" t="s">
        <v>371</v>
      </c>
      <c r="O8" s="34"/>
    </row>
    <row r="9" spans="1:15" ht="15" customHeight="1">
      <c r="A9" s="36">
        <v>4</v>
      </c>
      <c r="B9" s="37" t="s">
        <v>164</v>
      </c>
      <c r="C9" s="24" t="s">
        <v>165</v>
      </c>
      <c r="D9" s="25" t="s">
        <v>166</v>
      </c>
      <c r="E9" s="26" t="s">
        <v>44</v>
      </c>
      <c r="F9" s="27">
        <v>5.96</v>
      </c>
      <c r="G9" s="28" t="s">
        <v>16</v>
      </c>
      <c r="H9" s="29">
        <v>5.78</v>
      </c>
      <c r="I9" s="29">
        <v>5.98</v>
      </c>
      <c r="J9" s="29">
        <v>6.08</v>
      </c>
      <c r="K9" s="30">
        <v>5.89</v>
      </c>
      <c r="L9" s="31">
        <f t="shared" si="0"/>
        <v>6.08</v>
      </c>
      <c r="M9" s="32">
        <v>9</v>
      </c>
      <c r="N9" s="33" t="s">
        <v>167</v>
      </c>
      <c r="O9" s="34"/>
    </row>
    <row r="10" spans="1:15" ht="15" customHeight="1">
      <c r="A10" s="36">
        <v>5</v>
      </c>
      <c r="B10" s="37" t="s">
        <v>161</v>
      </c>
      <c r="C10" s="24" t="s">
        <v>162</v>
      </c>
      <c r="D10" s="25" t="s">
        <v>163</v>
      </c>
      <c r="E10" s="26" t="s">
        <v>15</v>
      </c>
      <c r="F10" s="27">
        <v>5.83</v>
      </c>
      <c r="G10" s="28">
        <v>5.63</v>
      </c>
      <c r="H10" s="29">
        <v>6</v>
      </c>
      <c r="I10" s="29" t="s">
        <v>16</v>
      </c>
      <c r="J10" s="29">
        <v>5.94</v>
      </c>
      <c r="K10" s="30">
        <v>5.99</v>
      </c>
      <c r="L10" s="31">
        <f t="shared" si="0"/>
        <v>6</v>
      </c>
      <c r="M10" s="32">
        <v>8</v>
      </c>
      <c r="N10" s="33" t="s">
        <v>65</v>
      </c>
      <c r="O10" s="34"/>
    </row>
    <row r="11" spans="1:15" ht="15" customHeight="1">
      <c r="A11" s="36">
        <v>6</v>
      </c>
      <c r="B11" s="37" t="s">
        <v>168</v>
      </c>
      <c r="C11" s="24" t="s">
        <v>169</v>
      </c>
      <c r="D11" s="25" t="s">
        <v>170</v>
      </c>
      <c r="E11" s="26" t="s">
        <v>1</v>
      </c>
      <c r="F11" s="27">
        <v>5.99</v>
      </c>
      <c r="G11" s="28">
        <v>6</v>
      </c>
      <c r="H11" s="29">
        <v>5.91</v>
      </c>
      <c r="I11" s="29">
        <v>5.93</v>
      </c>
      <c r="J11" s="29" t="s">
        <v>16</v>
      </c>
      <c r="K11" s="30" t="s">
        <v>16</v>
      </c>
      <c r="L11" s="31">
        <f t="shared" si="0"/>
        <v>6</v>
      </c>
      <c r="M11" s="32">
        <v>7</v>
      </c>
      <c r="N11" s="33" t="s">
        <v>55</v>
      </c>
      <c r="O11" s="34"/>
    </row>
    <row r="12" spans="1:15" ht="15" customHeight="1">
      <c r="A12" s="36">
        <v>7</v>
      </c>
      <c r="B12" s="37" t="s">
        <v>197</v>
      </c>
      <c r="C12" s="24" t="s">
        <v>202</v>
      </c>
      <c r="D12" s="25" t="s">
        <v>203</v>
      </c>
      <c r="E12" s="26" t="s">
        <v>204</v>
      </c>
      <c r="F12" s="27" t="s">
        <v>16</v>
      </c>
      <c r="G12" s="28" t="s">
        <v>16</v>
      </c>
      <c r="H12" s="29">
        <v>5.96</v>
      </c>
      <c r="I12" s="29">
        <v>5.6</v>
      </c>
      <c r="J12" s="29" t="s">
        <v>24</v>
      </c>
      <c r="K12" s="30" t="s">
        <v>24</v>
      </c>
      <c r="L12" s="31">
        <f t="shared" si="0"/>
        <v>5.96</v>
      </c>
      <c r="M12" s="32">
        <v>6</v>
      </c>
      <c r="N12" s="33" t="s">
        <v>205</v>
      </c>
      <c r="O12" s="34"/>
    </row>
    <row r="13" spans="1:15" ht="15" customHeight="1">
      <c r="A13" s="36">
        <v>8</v>
      </c>
      <c r="B13" s="37" t="s">
        <v>326</v>
      </c>
      <c r="C13" s="24" t="s">
        <v>462</v>
      </c>
      <c r="D13" s="25" t="s">
        <v>463</v>
      </c>
      <c r="E13" s="26" t="s">
        <v>29</v>
      </c>
      <c r="F13" s="27" t="s">
        <v>24</v>
      </c>
      <c r="G13" s="28">
        <v>5.93</v>
      </c>
      <c r="H13" s="29">
        <v>5.93</v>
      </c>
      <c r="I13" s="29"/>
      <c r="J13" s="29"/>
      <c r="K13" s="30"/>
      <c r="L13" s="31">
        <f t="shared" si="0"/>
        <v>5.93</v>
      </c>
      <c r="M13" s="32">
        <v>5</v>
      </c>
      <c r="N13" s="33" t="s">
        <v>464</v>
      </c>
      <c r="O13" s="34"/>
    </row>
    <row r="14" spans="1:15" ht="15" customHeight="1">
      <c r="A14" s="36">
        <v>9</v>
      </c>
      <c r="B14" s="37" t="s">
        <v>465</v>
      </c>
      <c r="C14" s="24" t="s">
        <v>466</v>
      </c>
      <c r="D14" s="25" t="s">
        <v>467</v>
      </c>
      <c r="E14" s="26" t="s">
        <v>34</v>
      </c>
      <c r="F14" s="27">
        <v>5.93</v>
      </c>
      <c r="G14" s="28">
        <v>5.74</v>
      </c>
      <c r="H14" s="29">
        <v>5.92</v>
      </c>
      <c r="I14" s="29"/>
      <c r="J14" s="29"/>
      <c r="K14" s="30"/>
      <c r="L14" s="31">
        <f t="shared" si="0"/>
        <v>5.93</v>
      </c>
      <c r="M14" s="32">
        <v>4</v>
      </c>
      <c r="N14" s="33" t="s">
        <v>468</v>
      </c>
      <c r="O14" s="34"/>
    </row>
    <row r="15" spans="1:15" ht="15" customHeight="1">
      <c r="A15" s="36">
        <v>10</v>
      </c>
      <c r="B15" s="37" t="s">
        <v>469</v>
      </c>
      <c r="C15" s="24" t="s">
        <v>470</v>
      </c>
      <c r="D15" s="25" t="s">
        <v>471</v>
      </c>
      <c r="E15" s="26" t="s">
        <v>1</v>
      </c>
      <c r="F15" s="27" t="s">
        <v>16</v>
      </c>
      <c r="G15" s="28">
        <v>5.89</v>
      </c>
      <c r="H15" s="29" t="s">
        <v>16</v>
      </c>
      <c r="I15" s="29"/>
      <c r="J15" s="29"/>
      <c r="K15" s="30"/>
      <c r="L15" s="31">
        <f t="shared" si="0"/>
        <v>5.89</v>
      </c>
      <c r="M15" s="32">
        <v>3</v>
      </c>
      <c r="N15" s="33" t="s">
        <v>96</v>
      </c>
      <c r="O15" s="34"/>
    </row>
    <row r="16" spans="1:15" ht="15" customHeight="1">
      <c r="A16" s="36">
        <v>11</v>
      </c>
      <c r="B16" s="37" t="s">
        <v>193</v>
      </c>
      <c r="C16" s="24" t="s">
        <v>194</v>
      </c>
      <c r="D16" s="25" t="s">
        <v>195</v>
      </c>
      <c r="E16" s="26" t="s">
        <v>39</v>
      </c>
      <c r="F16" s="27">
        <v>5.85</v>
      </c>
      <c r="G16" s="28">
        <v>5.61</v>
      </c>
      <c r="H16" s="29">
        <v>5.83</v>
      </c>
      <c r="I16" s="29"/>
      <c r="J16" s="29"/>
      <c r="K16" s="30"/>
      <c r="L16" s="31">
        <f t="shared" si="0"/>
        <v>5.85</v>
      </c>
      <c r="M16" s="32">
        <v>2</v>
      </c>
      <c r="N16" s="33" t="s">
        <v>196</v>
      </c>
      <c r="O16" s="34"/>
    </row>
    <row r="17" spans="1:15" ht="15" customHeight="1">
      <c r="A17" s="36">
        <v>12</v>
      </c>
      <c r="B17" s="37" t="s">
        <v>397</v>
      </c>
      <c r="C17" s="24" t="s">
        <v>398</v>
      </c>
      <c r="D17" s="25" t="s">
        <v>399</v>
      </c>
      <c r="E17" s="26" t="s">
        <v>29</v>
      </c>
      <c r="F17" s="27">
        <v>5.82</v>
      </c>
      <c r="G17" s="28">
        <v>5.63</v>
      </c>
      <c r="H17" s="29">
        <v>3.83</v>
      </c>
      <c r="I17" s="29"/>
      <c r="J17" s="29"/>
      <c r="K17" s="30"/>
      <c r="L17" s="31">
        <f t="shared" si="0"/>
        <v>5.82</v>
      </c>
      <c r="M17" s="32">
        <v>1</v>
      </c>
      <c r="N17" s="33" t="s">
        <v>400</v>
      </c>
      <c r="O17" s="34"/>
    </row>
    <row r="18" spans="1:15" ht="15" customHeight="1">
      <c r="A18" s="36">
        <v>13</v>
      </c>
      <c r="B18" s="37" t="s">
        <v>472</v>
      </c>
      <c r="C18" s="24" t="s">
        <v>473</v>
      </c>
      <c r="D18" s="25" t="s">
        <v>474</v>
      </c>
      <c r="E18" s="26" t="s">
        <v>39</v>
      </c>
      <c r="F18" s="27">
        <v>5.79</v>
      </c>
      <c r="G18" s="28">
        <v>5.63</v>
      </c>
      <c r="H18" s="29">
        <v>5.74</v>
      </c>
      <c r="I18" s="29"/>
      <c r="J18" s="29"/>
      <c r="K18" s="30"/>
      <c r="L18" s="31">
        <f t="shared" si="0"/>
        <v>5.79</v>
      </c>
      <c r="M18" s="32"/>
      <c r="N18" s="33" t="s">
        <v>196</v>
      </c>
      <c r="O18" s="34"/>
    </row>
    <row r="19" spans="1:15" ht="15" customHeight="1">
      <c r="A19" s="36">
        <v>14</v>
      </c>
      <c r="B19" s="37" t="s">
        <v>475</v>
      </c>
      <c r="C19" s="24" t="s">
        <v>476</v>
      </c>
      <c r="D19" s="25" t="s">
        <v>477</v>
      </c>
      <c r="E19" s="26" t="s">
        <v>1</v>
      </c>
      <c r="F19" s="27">
        <v>5.78</v>
      </c>
      <c r="G19" s="28">
        <v>5.77</v>
      </c>
      <c r="H19" s="29">
        <v>5.4</v>
      </c>
      <c r="I19" s="29"/>
      <c r="J19" s="29"/>
      <c r="K19" s="30"/>
      <c r="L19" s="31">
        <f t="shared" si="0"/>
        <v>5.78</v>
      </c>
      <c r="M19" s="32" t="s">
        <v>45</v>
      </c>
      <c r="N19" s="33" t="s">
        <v>55</v>
      </c>
      <c r="O19" s="34"/>
    </row>
    <row r="20" spans="1:15" ht="15" customHeight="1">
      <c r="A20" s="36">
        <v>15</v>
      </c>
      <c r="B20" s="37" t="s">
        <v>210</v>
      </c>
      <c r="C20" s="24" t="s">
        <v>478</v>
      </c>
      <c r="D20" s="25" t="s">
        <v>479</v>
      </c>
      <c r="E20" s="26" t="s">
        <v>180</v>
      </c>
      <c r="F20" s="27" t="s">
        <v>16</v>
      </c>
      <c r="G20" s="28">
        <v>5.36</v>
      </c>
      <c r="H20" s="29">
        <v>5.76</v>
      </c>
      <c r="I20" s="29"/>
      <c r="J20" s="29"/>
      <c r="K20" s="30"/>
      <c r="L20" s="31">
        <f t="shared" si="0"/>
        <v>5.76</v>
      </c>
      <c r="M20" s="32"/>
      <c r="N20" s="33" t="s">
        <v>181</v>
      </c>
      <c r="O20" s="34"/>
    </row>
    <row r="21" spans="1:15" ht="15" customHeight="1">
      <c r="A21" s="36">
        <v>16</v>
      </c>
      <c r="B21" s="37" t="s">
        <v>197</v>
      </c>
      <c r="C21" s="24" t="s">
        <v>198</v>
      </c>
      <c r="D21" s="25" t="s">
        <v>199</v>
      </c>
      <c r="E21" s="26" t="s">
        <v>200</v>
      </c>
      <c r="F21" s="27">
        <v>5.71</v>
      </c>
      <c r="G21" s="28">
        <v>5.7</v>
      </c>
      <c r="H21" s="29">
        <v>5.57</v>
      </c>
      <c r="I21" s="29"/>
      <c r="J21" s="29"/>
      <c r="K21" s="30"/>
      <c r="L21" s="31">
        <f t="shared" si="0"/>
        <v>5.71</v>
      </c>
      <c r="M21" s="32"/>
      <c r="N21" s="33" t="s">
        <v>201</v>
      </c>
      <c r="O21" s="34"/>
    </row>
    <row r="22" spans="1:15" ht="15" customHeight="1">
      <c r="A22" s="36">
        <v>17</v>
      </c>
      <c r="B22" s="37" t="s">
        <v>177</v>
      </c>
      <c r="C22" s="24" t="s">
        <v>178</v>
      </c>
      <c r="D22" s="25" t="s">
        <v>179</v>
      </c>
      <c r="E22" s="26" t="s">
        <v>180</v>
      </c>
      <c r="F22" s="27">
        <v>4.65</v>
      </c>
      <c r="G22" s="28">
        <v>5.69</v>
      </c>
      <c r="H22" s="29">
        <v>5.53</v>
      </c>
      <c r="I22" s="29"/>
      <c r="J22" s="29"/>
      <c r="K22" s="30"/>
      <c r="L22" s="31">
        <f t="shared" si="0"/>
        <v>5.69</v>
      </c>
      <c r="M22" s="32"/>
      <c r="N22" s="33" t="s">
        <v>181</v>
      </c>
      <c r="O22" s="34"/>
    </row>
    <row r="23" spans="1:15" ht="15" customHeight="1">
      <c r="A23" s="36">
        <v>18</v>
      </c>
      <c r="B23" s="37" t="s">
        <v>480</v>
      </c>
      <c r="C23" s="24" t="s">
        <v>481</v>
      </c>
      <c r="D23" s="25" t="s">
        <v>482</v>
      </c>
      <c r="E23" s="26" t="s">
        <v>483</v>
      </c>
      <c r="F23" s="27" t="s">
        <v>16</v>
      </c>
      <c r="G23" s="28" t="s">
        <v>16</v>
      </c>
      <c r="H23" s="29">
        <v>5.66</v>
      </c>
      <c r="I23" s="29"/>
      <c r="J23" s="29"/>
      <c r="K23" s="30"/>
      <c r="L23" s="31">
        <f t="shared" si="0"/>
        <v>5.66</v>
      </c>
      <c r="M23" s="32"/>
      <c r="N23" s="33" t="s">
        <v>484</v>
      </c>
      <c r="O23" s="34"/>
    </row>
    <row r="24" spans="1:15" ht="15" customHeight="1">
      <c r="A24" s="36">
        <v>19</v>
      </c>
      <c r="B24" s="37" t="s">
        <v>210</v>
      </c>
      <c r="C24" s="24" t="s">
        <v>211</v>
      </c>
      <c r="D24" s="25" t="s">
        <v>212</v>
      </c>
      <c r="E24" s="26" t="s">
        <v>213</v>
      </c>
      <c r="F24" s="27" t="s">
        <v>16</v>
      </c>
      <c r="G24" s="28" t="s">
        <v>16</v>
      </c>
      <c r="H24" s="29">
        <v>5.64</v>
      </c>
      <c r="I24" s="29"/>
      <c r="J24" s="29"/>
      <c r="K24" s="30"/>
      <c r="L24" s="31">
        <f t="shared" si="0"/>
        <v>5.64</v>
      </c>
      <c r="M24" s="32"/>
      <c r="N24" s="33" t="s">
        <v>214</v>
      </c>
      <c r="O24" s="34"/>
    </row>
    <row r="25" spans="1:15" ht="15" customHeight="1">
      <c r="A25" s="36">
        <v>20</v>
      </c>
      <c r="B25" s="37" t="s">
        <v>485</v>
      </c>
      <c r="C25" s="24" t="s">
        <v>486</v>
      </c>
      <c r="D25" s="25" t="s">
        <v>487</v>
      </c>
      <c r="E25" s="26" t="s">
        <v>1</v>
      </c>
      <c r="F25" s="27">
        <v>5.56</v>
      </c>
      <c r="G25" s="28">
        <v>3.88</v>
      </c>
      <c r="H25" s="29">
        <v>5.3</v>
      </c>
      <c r="I25" s="29"/>
      <c r="J25" s="29"/>
      <c r="K25" s="30"/>
      <c r="L25" s="31">
        <f t="shared" si="0"/>
        <v>5.56</v>
      </c>
      <c r="M25" s="32" t="s">
        <v>45</v>
      </c>
      <c r="N25" s="33" t="s">
        <v>488</v>
      </c>
      <c r="O25" s="34"/>
    </row>
    <row r="26" spans="1:15" ht="15" customHeight="1">
      <c r="A26" s="36">
        <v>21</v>
      </c>
      <c r="B26" s="37" t="s">
        <v>489</v>
      </c>
      <c r="C26" s="24" t="s">
        <v>490</v>
      </c>
      <c r="D26" s="25" t="s">
        <v>491</v>
      </c>
      <c r="E26" s="26" t="s">
        <v>77</v>
      </c>
      <c r="F26" s="27">
        <v>5.39</v>
      </c>
      <c r="G26" s="28" t="s">
        <v>16</v>
      </c>
      <c r="H26" s="29">
        <v>5.52</v>
      </c>
      <c r="I26" s="29"/>
      <c r="J26" s="29"/>
      <c r="K26" s="30"/>
      <c r="L26" s="31">
        <f t="shared" si="0"/>
        <v>5.52</v>
      </c>
      <c r="M26" s="32"/>
      <c r="N26" s="33" t="s">
        <v>492</v>
      </c>
      <c r="O26" s="34"/>
    </row>
    <row r="27" spans="1:15" ht="15" customHeight="1">
      <c r="A27" s="36">
        <v>22</v>
      </c>
      <c r="B27" s="37" t="s">
        <v>442</v>
      </c>
      <c r="C27" s="24" t="s">
        <v>443</v>
      </c>
      <c r="D27" s="25" t="s">
        <v>444</v>
      </c>
      <c r="E27" s="26" t="s">
        <v>64</v>
      </c>
      <c r="F27" s="27">
        <v>4.73</v>
      </c>
      <c r="G27" s="28">
        <v>5.5</v>
      </c>
      <c r="H27" s="29">
        <v>5.39</v>
      </c>
      <c r="I27" s="29"/>
      <c r="J27" s="29"/>
      <c r="K27" s="30"/>
      <c r="L27" s="31">
        <f t="shared" si="0"/>
        <v>5.5</v>
      </c>
      <c r="M27" s="32"/>
      <c r="N27" s="33" t="s">
        <v>368</v>
      </c>
      <c r="O27" s="34"/>
    </row>
    <row r="28" spans="1:15" ht="15" customHeight="1">
      <c r="A28" s="36">
        <v>23</v>
      </c>
      <c r="B28" s="37" t="s">
        <v>301</v>
      </c>
      <c r="C28" s="24" t="s">
        <v>493</v>
      </c>
      <c r="D28" s="25" t="s">
        <v>494</v>
      </c>
      <c r="E28" s="26" t="s">
        <v>1</v>
      </c>
      <c r="F28" s="27">
        <v>5.49</v>
      </c>
      <c r="G28" s="28">
        <v>5.09</v>
      </c>
      <c r="H28" s="29">
        <v>5.23</v>
      </c>
      <c r="I28" s="29"/>
      <c r="J28" s="29"/>
      <c r="K28" s="30"/>
      <c r="L28" s="31">
        <f t="shared" si="0"/>
        <v>5.49</v>
      </c>
      <c r="M28" s="32" t="s">
        <v>45</v>
      </c>
      <c r="N28" s="33" t="s">
        <v>107</v>
      </c>
      <c r="O28" s="34"/>
    </row>
    <row r="29" spans="1:15" ht="15" customHeight="1">
      <c r="A29" s="36">
        <v>24</v>
      </c>
      <c r="B29" s="37" t="s">
        <v>171</v>
      </c>
      <c r="C29" s="24" t="s">
        <v>495</v>
      </c>
      <c r="D29" s="25" t="s">
        <v>496</v>
      </c>
      <c r="E29" s="26" t="s">
        <v>87</v>
      </c>
      <c r="F29" s="27">
        <v>5.33</v>
      </c>
      <c r="G29" s="28">
        <v>5.22</v>
      </c>
      <c r="H29" s="29">
        <v>5.39</v>
      </c>
      <c r="I29" s="29"/>
      <c r="J29" s="29"/>
      <c r="K29" s="30"/>
      <c r="L29" s="31">
        <f t="shared" si="0"/>
        <v>5.39</v>
      </c>
      <c r="M29" s="32" t="s">
        <v>45</v>
      </c>
      <c r="N29" s="33" t="s">
        <v>88</v>
      </c>
      <c r="O29" s="34"/>
    </row>
    <row r="30" spans="1:15" ht="15" customHeight="1">
      <c r="A30" s="36">
        <v>25</v>
      </c>
      <c r="B30" s="37" t="s">
        <v>497</v>
      </c>
      <c r="C30" s="24" t="s">
        <v>498</v>
      </c>
      <c r="D30" s="25" t="s">
        <v>499</v>
      </c>
      <c r="E30" s="26" t="s">
        <v>64</v>
      </c>
      <c r="F30" s="27">
        <v>5.32</v>
      </c>
      <c r="G30" s="28">
        <v>5.34</v>
      </c>
      <c r="H30" s="29">
        <v>5.31</v>
      </c>
      <c r="I30" s="29"/>
      <c r="J30" s="29"/>
      <c r="K30" s="30"/>
      <c r="L30" s="31">
        <f t="shared" si="0"/>
        <v>5.34</v>
      </c>
      <c r="M30" s="32"/>
      <c r="N30" s="33" t="s">
        <v>411</v>
      </c>
      <c r="O30" s="34"/>
    </row>
    <row r="31" spans="1:15" ht="15" customHeight="1">
      <c r="A31" s="36">
        <v>26</v>
      </c>
      <c r="B31" s="37" t="s">
        <v>206</v>
      </c>
      <c r="C31" s="24" t="s">
        <v>207</v>
      </c>
      <c r="D31" s="25" t="s">
        <v>208</v>
      </c>
      <c r="E31" s="26" t="s">
        <v>204</v>
      </c>
      <c r="F31" s="27">
        <v>5.18</v>
      </c>
      <c r="G31" s="28">
        <v>5.27</v>
      </c>
      <c r="H31" s="29">
        <v>5.29</v>
      </c>
      <c r="I31" s="29"/>
      <c r="J31" s="29"/>
      <c r="K31" s="30"/>
      <c r="L31" s="31">
        <f t="shared" si="0"/>
        <v>5.29</v>
      </c>
      <c r="M31" s="32" t="s">
        <v>45</v>
      </c>
      <c r="N31" s="33" t="s">
        <v>209</v>
      </c>
      <c r="O31" s="34"/>
    </row>
    <row r="32" spans="1:15" ht="15" customHeight="1">
      <c r="A32" s="36">
        <v>27</v>
      </c>
      <c r="B32" s="37" t="s">
        <v>500</v>
      </c>
      <c r="C32" s="24" t="s">
        <v>501</v>
      </c>
      <c r="D32" s="25" t="s">
        <v>502</v>
      </c>
      <c r="E32" s="26" t="s">
        <v>39</v>
      </c>
      <c r="F32" s="27">
        <v>5.19</v>
      </c>
      <c r="G32" s="28">
        <v>5.16</v>
      </c>
      <c r="H32" s="29">
        <v>5.18</v>
      </c>
      <c r="I32" s="29"/>
      <c r="J32" s="29"/>
      <c r="K32" s="30"/>
      <c r="L32" s="31">
        <f t="shared" si="0"/>
        <v>5.19</v>
      </c>
      <c r="M32" s="32" t="s">
        <v>45</v>
      </c>
      <c r="N32" s="33" t="s">
        <v>196</v>
      </c>
      <c r="O32" s="34"/>
    </row>
    <row r="33" spans="1:15" ht="15" customHeight="1">
      <c r="A33" s="36">
        <v>28</v>
      </c>
      <c r="B33" s="37" t="s">
        <v>434</v>
      </c>
      <c r="C33" s="24" t="s">
        <v>435</v>
      </c>
      <c r="D33" s="25">
        <v>1989</v>
      </c>
      <c r="E33" s="26" t="s">
        <v>39</v>
      </c>
      <c r="F33" s="27">
        <v>4.57</v>
      </c>
      <c r="G33" s="28">
        <v>4.88</v>
      </c>
      <c r="H33" s="29">
        <v>5.11</v>
      </c>
      <c r="I33" s="29"/>
      <c r="J33" s="29"/>
      <c r="K33" s="30"/>
      <c r="L33" s="31">
        <f t="shared" si="0"/>
        <v>5.11</v>
      </c>
      <c r="M33" s="32" t="s">
        <v>45</v>
      </c>
      <c r="N33" s="33" t="s">
        <v>196</v>
      </c>
      <c r="O33" s="34"/>
    </row>
    <row r="34" spans="1:15" ht="15" customHeight="1">
      <c r="A34" s="36">
        <v>29</v>
      </c>
      <c r="B34" s="37" t="s">
        <v>182</v>
      </c>
      <c r="C34" s="24" t="s">
        <v>426</v>
      </c>
      <c r="D34" s="25" t="s">
        <v>427</v>
      </c>
      <c r="E34" s="26" t="s">
        <v>428</v>
      </c>
      <c r="F34" s="27">
        <v>4.91</v>
      </c>
      <c r="G34" s="28">
        <v>4.83</v>
      </c>
      <c r="H34" s="29">
        <v>4.45</v>
      </c>
      <c r="I34" s="29"/>
      <c r="J34" s="29"/>
      <c r="K34" s="30"/>
      <c r="L34" s="31">
        <f t="shared" si="0"/>
        <v>4.91</v>
      </c>
      <c r="M34" s="32" t="s">
        <v>45</v>
      </c>
      <c r="N34" s="33" t="s">
        <v>429</v>
      </c>
      <c r="O34" s="34"/>
    </row>
    <row r="35" spans="1:15" ht="15" customHeight="1">
      <c r="A35" s="36">
        <v>30</v>
      </c>
      <c r="B35" s="37" t="s">
        <v>215</v>
      </c>
      <c r="C35" s="24" t="s">
        <v>216</v>
      </c>
      <c r="D35" s="25" t="s">
        <v>217</v>
      </c>
      <c r="E35" s="26" t="s">
        <v>218</v>
      </c>
      <c r="F35" s="27">
        <v>3.59</v>
      </c>
      <c r="G35" s="28">
        <v>4.67</v>
      </c>
      <c r="H35" s="29" t="s">
        <v>16</v>
      </c>
      <c r="I35" s="29"/>
      <c r="J35" s="29"/>
      <c r="K35" s="30"/>
      <c r="L35" s="31">
        <f t="shared" si="0"/>
        <v>4.67</v>
      </c>
      <c r="M35" s="32"/>
      <c r="N35" s="33" t="s">
        <v>219</v>
      </c>
      <c r="O35" s="34"/>
    </row>
    <row r="36" spans="1:15" ht="15" customHeight="1" thickBot="1">
      <c r="A36" s="38"/>
      <c r="B36" s="39" t="s">
        <v>197</v>
      </c>
      <c r="C36" s="40" t="s">
        <v>503</v>
      </c>
      <c r="D36" s="41" t="s">
        <v>504</v>
      </c>
      <c r="E36" s="42" t="s">
        <v>1</v>
      </c>
      <c r="F36" s="43" t="s">
        <v>505</v>
      </c>
      <c r="G36" s="44">
        <v>6.37</v>
      </c>
      <c r="H36" s="45" t="s">
        <v>505</v>
      </c>
      <c r="I36" s="45"/>
      <c r="J36" s="45"/>
      <c r="K36" s="46"/>
      <c r="L36" s="47">
        <f t="shared" si="0"/>
        <v>6.37</v>
      </c>
      <c r="M36" s="48" t="s">
        <v>103</v>
      </c>
      <c r="N36" s="49" t="s">
        <v>107</v>
      </c>
      <c r="O36" s="34"/>
    </row>
    <row r="38" spans="2:10" ht="12.75">
      <c r="B38" s="8" t="s">
        <v>105</v>
      </c>
      <c r="F38" s="6"/>
      <c r="J38" s="8" t="s">
        <v>96</v>
      </c>
    </row>
    <row r="39" spans="2:10" ht="12.75">
      <c r="B39" s="8"/>
      <c r="F39" s="6"/>
      <c r="J39" s="8"/>
    </row>
    <row r="40" spans="2:10" ht="12.75">
      <c r="B40" s="8" t="s">
        <v>106</v>
      </c>
      <c r="F40" s="6"/>
      <c r="J40" s="8" t="s">
        <v>107</v>
      </c>
    </row>
  </sheetData>
  <printOptions horizontalCentered="1"/>
  <pageMargins left="0.35433070866141736" right="0.15748031496062992" top="0.1968503937007874" bottom="0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3.57421875" style="6" customWidth="1"/>
    <col min="3" max="3" width="15.00390625" style="8" customWidth="1"/>
    <col min="4" max="4" width="9.140625" style="6" customWidth="1"/>
    <col min="5" max="5" width="14.28125" style="6" customWidth="1"/>
    <col min="6" max="11" width="6.57421875" style="10" customWidth="1"/>
    <col min="12" max="12" width="6.57421875" style="1" customWidth="1"/>
    <col min="13" max="13" width="6.57421875" style="6" customWidth="1"/>
    <col min="14" max="14" width="28.00390625" style="6" customWidth="1"/>
    <col min="15" max="16384" width="9.140625" style="6" customWidth="1"/>
  </cols>
  <sheetData>
    <row r="1" spans="1:14" s="1" customFormat="1" ht="15">
      <c r="A1" s="305" t="s">
        <v>1348</v>
      </c>
      <c r="C1" s="2"/>
      <c r="G1" s="3"/>
      <c r="H1" s="3"/>
      <c r="I1" s="3"/>
      <c r="J1" s="3"/>
      <c r="K1" s="3"/>
      <c r="L1" s="3"/>
      <c r="N1" s="4" t="s">
        <v>156</v>
      </c>
    </row>
    <row r="2" spans="3:14" s="1" customFormat="1" ht="12.75">
      <c r="C2" s="5"/>
      <c r="G2" s="3"/>
      <c r="H2" s="3"/>
      <c r="I2" s="3"/>
      <c r="J2" s="3"/>
      <c r="K2" s="3"/>
      <c r="L2" s="3"/>
      <c r="N2" s="4" t="s">
        <v>1</v>
      </c>
    </row>
    <row r="3" spans="2:3" ht="15.75">
      <c r="B3" s="7" t="s">
        <v>157</v>
      </c>
      <c r="C3" s="9" t="s">
        <v>3</v>
      </c>
    </row>
    <row r="4" spans="3:4" ht="16.5" thickBot="1">
      <c r="C4" s="9"/>
      <c r="D4" s="1"/>
    </row>
    <row r="5" spans="1:14" s="21" customFormat="1" ht="12" thickBot="1">
      <c r="A5" s="19" t="s">
        <v>4</v>
      </c>
      <c r="B5" s="35" t="s">
        <v>5</v>
      </c>
      <c r="C5" s="13" t="s">
        <v>6</v>
      </c>
      <c r="D5" s="14" t="s">
        <v>7</v>
      </c>
      <c r="E5" s="15" t="s">
        <v>8</v>
      </c>
      <c r="F5" s="16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  <c r="L5" s="11" t="s">
        <v>9</v>
      </c>
      <c r="M5" s="19" t="s">
        <v>10</v>
      </c>
      <c r="N5" s="20" t="s">
        <v>11</v>
      </c>
    </row>
    <row r="6" spans="1:15" ht="16.5" customHeight="1">
      <c r="A6" s="36">
        <v>1</v>
      </c>
      <c r="B6" s="37" t="s">
        <v>12</v>
      </c>
      <c r="C6" s="24" t="s">
        <v>13</v>
      </c>
      <c r="D6" s="92" t="s">
        <v>14</v>
      </c>
      <c r="E6" s="26" t="s">
        <v>15</v>
      </c>
      <c r="F6" s="27" t="s">
        <v>16</v>
      </c>
      <c r="G6" s="28">
        <v>11.79</v>
      </c>
      <c r="H6" s="29" t="s">
        <v>24</v>
      </c>
      <c r="I6" s="29"/>
      <c r="J6" s="29"/>
      <c r="K6" s="30" t="s">
        <v>16</v>
      </c>
      <c r="L6" s="31">
        <v>11.79</v>
      </c>
      <c r="M6" s="86">
        <v>15</v>
      </c>
      <c r="N6" s="33" t="s">
        <v>17</v>
      </c>
      <c r="O6" s="34"/>
    </row>
    <row r="7" spans="1:15" ht="16.5" customHeight="1">
      <c r="A7" s="36">
        <v>2</v>
      </c>
      <c r="B7" s="37" t="s">
        <v>31</v>
      </c>
      <c r="C7" s="24" t="s">
        <v>32</v>
      </c>
      <c r="D7" s="92" t="s">
        <v>33</v>
      </c>
      <c r="E7" s="26" t="s">
        <v>34</v>
      </c>
      <c r="F7" s="27" t="s">
        <v>16</v>
      </c>
      <c r="G7" s="28">
        <v>11.17</v>
      </c>
      <c r="H7" s="29">
        <v>11.33</v>
      </c>
      <c r="I7" s="29">
        <v>11.42</v>
      </c>
      <c r="J7" s="29">
        <v>11.38</v>
      </c>
      <c r="K7" s="30">
        <v>11.67</v>
      </c>
      <c r="L7" s="31">
        <v>11.67</v>
      </c>
      <c r="M7" s="86">
        <v>12</v>
      </c>
      <c r="N7" s="33" t="s">
        <v>35</v>
      </c>
      <c r="O7" s="34"/>
    </row>
    <row r="8" spans="1:15" ht="16.5" customHeight="1">
      <c r="A8" s="36">
        <v>3</v>
      </c>
      <c r="B8" s="37" t="s">
        <v>449</v>
      </c>
      <c r="C8" s="24" t="s">
        <v>450</v>
      </c>
      <c r="D8" s="92" t="s">
        <v>451</v>
      </c>
      <c r="E8" s="26" t="s">
        <v>1</v>
      </c>
      <c r="F8" s="27" t="s">
        <v>16</v>
      </c>
      <c r="G8" s="28">
        <v>11.33</v>
      </c>
      <c r="H8" s="29" t="s">
        <v>16</v>
      </c>
      <c r="I8" s="29" t="s">
        <v>16</v>
      </c>
      <c r="J8" s="29" t="s">
        <v>16</v>
      </c>
      <c r="K8" s="30" t="s">
        <v>16</v>
      </c>
      <c r="L8" s="31">
        <v>11.33</v>
      </c>
      <c r="M8" s="86" t="s">
        <v>45</v>
      </c>
      <c r="N8" s="33" t="s">
        <v>55</v>
      </c>
      <c r="O8" s="34"/>
    </row>
    <row r="9" spans="1:15" ht="16.5" customHeight="1">
      <c r="A9" s="36">
        <v>4</v>
      </c>
      <c r="B9" s="37" t="s">
        <v>452</v>
      </c>
      <c r="C9" s="24" t="s">
        <v>453</v>
      </c>
      <c r="D9" s="92" t="s">
        <v>454</v>
      </c>
      <c r="E9" s="26" t="s">
        <v>29</v>
      </c>
      <c r="F9" s="27">
        <v>10.6</v>
      </c>
      <c r="G9" s="28">
        <v>10.62</v>
      </c>
      <c r="H9" s="29">
        <v>11.14</v>
      </c>
      <c r="I9" s="29">
        <v>11.17</v>
      </c>
      <c r="J9" s="29">
        <v>10.81</v>
      </c>
      <c r="K9" s="30">
        <v>11.05</v>
      </c>
      <c r="L9" s="31">
        <v>11.17</v>
      </c>
      <c r="M9" s="86">
        <v>10</v>
      </c>
      <c r="N9" s="33" t="s">
        <v>455</v>
      </c>
      <c r="O9" s="34"/>
    </row>
    <row r="10" spans="1:15" ht="16.5" customHeight="1">
      <c r="A10" s="36">
        <v>5</v>
      </c>
      <c r="B10" s="37" t="s">
        <v>84</v>
      </c>
      <c r="C10" s="24" t="s">
        <v>362</v>
      </c>
      <c r="D10" s="92" t="s">
        <v>363</v>
      </c>
      <c r="E10" s="26" t="s">
        <v>44</v>
      </c>
      <c r="F10" s="27">
        <v>10.92</v>
      </c>
      <c r="G10" s="28">
        <v>10.72</v>
      </c>
      <c r="H10" s="29">
        <v>11.12</v>
      </c>
      <c r="I10" s="29">
        <v>10.86</v>
      </c>
      <c r="J10" s="29" t="s">
        <v>24</v>
      </c>
      <c r="K10" s="30">
        <v>10.68</v>
      </c>
      <c r="L10" s="31">
        <v>11.12</v>
      </c>
      <c r="M10" s="86">
        <v>9</v>
      </c>
      <c r="N10" s="33" t="s">
        <v>364</v>
      </c>
      <c r="O10" s="34"/>
    </row>
    <row r="11" spans="1:15" ht="16.5" customHeight="1">
      <c r="A11" s="36">
        <v>6</v>
      </c>
      <c r="B11" s="37" t="s">
        <v>41</v>
      </c>
      <c r="C11" s="24" t="s">
        <v>42</v>
      </c>
      <c r="D11" s="92" t="s">
        <v>43</v>
      </c>
      <c r="E11" s="26" t="s">
        <v>44</v>
      </c>
      <c r="F11" s="27" t="s">
        <v>16</v>
      </c>
      <c r="G11" s="28">
        <v>10.87</v>
      </c>
      <c r="H11" s="29">
        <v>10.78</v>
      </c>
      <c r="I11" s="29">
        <v>11.09</v>
      </c>
      <c r="J11" s="29">
        <v>10.86</v>
      </c>
      <c r="K11" s="30" t="s">
        <v>16</v>
      </c>
      <c r="L11" s="31">
        <v>11.09</v>
      </c>
      <c r="M11" s="86" t="s">
        <v>45</v>
      </c>
      <c r="N11" s="33" t="s">
        <v>46</v>
      </c>
      <c r="O11" s="34"/>
    </row>
    <row r="12" spans="1:15" ht="16.5" customHeight="1">
      <c r="A12" s="36">
        <v>7</v>
      </c>
      <c r="B12" s="37" t="s">
        <v>18</v>
      </c>
      <c r="C12" s="24" t="s">
        <v>19</v>
      </c>
      <c r="D12" s="92" t="s">
        <v>20</v>
      </c>
      <c r="E12" s="26" t="s">
        <v>64</v>
      </c>
      <c r="F12" s="27">
        <v>10.95</v>
      </c>
      <c r="G12" s="28">
        <v>11.06</v>
      </c>
      <c r="H12" s="29" t="s">
        <v>16</v>
      </c>
      <c r="I12" s="29">
        <v>10.89</v>
      </c>
      <c r="J12" s="29">
        <v>11.31</v>
      </c>
      <c r="K12" s="30" t="s">
        <v>16</v>
      </c>
      <c r="L12" s="31">
        <v>11.06</v>
      </c>
      <c r="M12" s="86">
        <v>8</v>
      </c>
      <c r="N12" s="33" t="s">
        <v>17</v>
      </c>
      <c r="O12" s="34"/>
    </row>
    <row r="13" spans="1:15" ht="16.5" customHeight="1">
      <c r="A13" s="36">
        <v>8</v>
      </c>
      <c r="B13" s="37" t="s">
        <v>359</v>
      </c>
      <c r="C13" s="24" t="s">
        <v>360</v>
      </c>
      <c r="D13" s="92" t="s">
        <v>361</v>
      </c>
      <c r="E13" s="26" t="s">
        <v>15</v>
      </c>
      <c r="F13" s="27">
        <v>10.42</v>
      </c>
      <c r="G13" s="28">
        <v>10.32</v>
      </c>
      <c r="H13" s="29">
        <v>10.73</v>
      </c>
      <c r="I13" s="29">
        <v>10.73</v>
      </c>
      <c r="J13" s="29">
        <v>10.38</v>
      </c>
      <c r="K13" s="30">
        <v>10.6</v>
      </c>
      <c r="L13" s="31">
        <v>10.73</v>
      </c>
      <c r="M13" s="86">
        <v>7</v>
      </c>
      <c r="N13" s="33" t="s">
        <v>17</v>
      </c>
      <c r="O13" s="34"/>
    </row>
    <row r="14" spans="1:15" ht="16.5" customHeight="1">
      <c r="A14" s="36">
        <v>9</v>
      </c>
      <c r="B14" s="37" t="s">
        <v>52</v>
      </c>
      <c r="C14" s="24" t="s">
        <v>53</v>
      </c>
      <c r="D14" s="92" t="s">
        <v>54</v>
      </c>
      <c r="E14" s="26" t="s">
        <v>1</v>
      </c>
      <c r="F14" s="27" t="s">
        <v>16</v>
      </c>
      <c r="G14" s="28">
        <v>10.63</v>
      </c>
      <c r="H14" s="29">
        <v>10.65</v>
      </c>
      <c r="I14" s="29"/>
      <c r="J14" s="29"/>
      <c r="K14" s="30"/>
      <c r="L14" s="31">
        <v>10.65</v>
      </c>
      <c r="M14" s="86">
        <v>6</v>
      </c>
      <c r="N14" s="33" t="s">
        <v>55</v>
      </c>
      <c r="O14" s="34"/>
    </row>
    <row r="15" spans="1:15" ht="16.5" customHeight="1">
      <c r="A15" s="36">
        <v>10</v>
      </c>
      <c r="B15" s="37" t="s">
        <v>61</v>
      </c>
      <c r="C15" s="24" t="s">
        <v>62</v>
      </c>
      <c r="D15" s="92" t="s">
        <v>63</v>
      </c>
      <c r="E15" s="26" t="s">
        <v>64</v>
      </c>
      <c r="F15" s="27">
        <v>10.3</v>
      </c>
      <c r="G15" s="28">
        <v>10.45</v>
      </c>
      <c r="H15" s="29">
        <v>10.58</v>
      </c>
      <c r="I15" s="29"/>
      <c r="J15" s="29"/>
      <c r="K15" s="30"/>
      <c r="L15" s="31">
        <v>10.58</v>
      </c>
      <c r="M15" s="86">
        <v>5</v>
      </c>
      <c r="N15" s="33" t="s">
        <v>65</v>
      </c>
      <c r="O15" s="34"/>
    </row>
    <row r="16" spans="1:15" ht="16.5" customHeight="1">
      <c r="A16" s="36">
        <v>11</v>
      </c>
      <c r="B16" s="37" t="s">
        <v>97</v>
      </c>
      <c r="C16" s="24" t="s">
        <v>389</v>
      </c>
      <c r="D16" s="92" t="s">
        <v>390</v>
      </c>
      <c r="E16" s="26" t="s">
        <v>34</v>
      </c>
      <c r="F16" s="27">
        <v>9.93</v>
      </c>
      <c r="G16" s="28">
        <v>10.3</v>
      </c>
      <c r="H16" s="29">
        <v>10.53</v>
      </c>
      <c r="I16" s="29"/>
      <c r="J16" s="29"/>
      <c r="K16" s="30"/>
      <c r="L16" s="31">
        <v>10.53</v>
      </c>
      <c r="M16" s="86">
        <v>4</v>
      </c>
      <c r="N16" s="33" t="s">
        <v>391</v>
      </c>
      <c r="O16" s="34"/>
    </row>
    <row r="17" spans="1:15" ht="16.5" customHeight="1">
      <c r="A17" s="36">
        <v>12</v>
      </c>
      <c r="B17" s="37" t="s">
        <v>36</v>
      </c>
      <c r="C17" s="24" t="s">
        <v>37</v>
      </c>
      <c r="D17" s="92" t="s">
        <v>38</v>
      </c>
      <c r="E17" s="26" t="s">
        <v>39</v>
      </c>
      <c r="F17" s="27" t="s">
        <v>16</v>
      </c>
      <c r="G17" s="28">
        <v>10.19</v>
      </c>
      <c r="H17" s="29">
        <v>10.15</v>
      </c>
      <c r="I17" s="29"/>
      <c r="J17" s="29"/>
      <c r="K17" s="30"/>
      <c r="L17" s="31">
        <v>10.19</v>
      </c>
      <c r="M17" s="86">
        <v>3</v>
      </c>
      <c r="N17" s="33" t="s">
        <v>40</v>
      </c>
      <c r="O17" s="34"/>
    </row>
    <row r="18" spans="1:15" ht="16.5" customHeight="1">
      <c r="A18" s="36">
        <v>13</v>
      </c>
      <c r="B18" s="37" t="s">
        <v>93</v>
      </c>
      <c r="C18" s="24" t="s">
        <v>94</v>
      </c>
      <c r="D18" s="92" t="s">
        <v>95</v>
      </c>
      <c r="E18" s="26" t="s">
        <v>1</v>
      </c>
      <c r="F18" s="27">
        <v>10.07</v>
      </c>
      <c r="G18" s="28">
        <v>10.16</v>
      </c>
      <c r="H18" s="29">
        <v>9.86</v>
      </c>
      <c r="I18" s="29"/>
      <c r="J18" s="29"/>
      <c r="K18" s="30"/>
      <c r="L18" s="31">
        <v>10.16</v>
      </c>
      <c r="M18" s="86">
        <v>2</v>
      </c>
      <c r="N18" s="33" t="s">
        <v>96</v>
      </c>
      <c r="O18" s="34"/>
    </row>
    <row r="19" spans="1:15" ht="16.5" customHeight="1">
      <c r="A19" s="36">
        <v>14</v>
      </c>
      <c r="B19" s="37" t="s">
        <v>353</v>
      </c>
      <c r="C19" s="24" t="s">
        <v>456</v>
      </c>
      <c r="D19" s="92" t="s">
        <v>457</v>
      </c>
      <c r="E19" s="26" t="s">
        <v>1</v>
      </c>
      <c r="F19" s="27">
        <v>10.03</v>
      </c>
      <c r="G19" s="28">
        <v>9.95</v>
      </c>
      <c r="H19" s="29" t="s">
        <v>16</v>
      </c>
      <c r="I19" s="29"/>
      <c r="J19" s="29"/>
      <c r="K19" s="30"/>
      <c r="L19" s="31">
        <v>10.03</v>
      </c>
      <c r="M19" s="86" t="s">
        <v>45</v>
      </c>
      <c r="N19" s="33" t="s">
        <v>96</v>
      </c>
      <c r="O19" s="34"/>
    </row>
    <row r="20" spans="1:15" ht="16.5" customHeight="1">
      <c r="A20" s="36">
        <v>15</v>
      </c>
      <c r="B20" s="37" t="s">
        <v>89</v>
      </c>
      <c r="C20" s="24" t="s">
        <v>90</v>
      </c>
      <c r="D20" s="92" t="s">
        <v>91</v>
      </c>
      <c r="E20" s="26" t="s">
        <v>69</v>
      </c>
      <c r="F20" s="27">
        <v>9.45</v>
      </c>
      <c r="G20" s="28">
        <v>9.64</v>
      </c>
      <c r="H20" s="29">
        <v>9.6</v>
      </c>
      <c r="I20" s="29"/>
      <c r="J20" s="29"/>
      <c r="K20" s="30"/>
      <c r="L20" s="31">
        <v>9.64</v>
      </c>
      <c r="M20" s="86">
        <v>1</v>
      </c>
      <c r="N20" s="33" t="s">
        <v>92</v>
      </c>
      <c r="O20" s="34"/>
    </row>
    <row r="21" spans="1:15" ht="16.5" customHeight="1" thickBot="1">
      <c r="A21" s="38">
        <v>16</v>
      </c>
      <c r="B21" s="39" t="s">
        <v>84</v>
      </c>
      <c r="C21" s="40" t="s">
        <v>85</v>
      </c>
      <c r="D21" s="370" t="s">
        <v>86</v>
      </c>
      <c r="E21" s="42" t="s">
        <v>87</v>
      </c>
      <c r="F21" s="43" t="s">
        <v>16</v>
      </c>
      <c r="G21" s="44">
        <v>9.29</v>
      </c>
      <c r="H21" s="45" t="s">
        <v>16</v>
      </c>
      <c r="I21" s="45"/>
      <c r="J21" s="45"/>
      <c r="K21" s="46"/>
      <c r="L21" s="47">
        <v>9.29</v>
      </c>
      <c r="M21" s="90"/>
      <c r="N21" s="49" t="s">
        <v>88</v>
      </c>
      <c r="O21" s="34"/>
    </row>
    <row r="22" ht="18" customHeight="1"/>
    <row r="23" spans="2:9" ht="12.75">
      <c r="B23" s="8" t="s">
        <v>105</v>
      </c>
      <c r="F23" s="6"/>
      <c r="I23" s="8" t="s">
        <v>96</v>
      </c>
    </row>
    <row r="24" spans="2:9" ht="12.75">
      <c r="B24" s="8"/>
      <c r="F24" s="6"/>
      <c r="I24" s="8"/>
    </row>
    <row r="25" spans="2:9" ht="12.75">
      <c r="B25" s="8" t="s">
        <v>106</v>
      </c>
      <c r="F25" s="6"/>
      <c r="I25" s="8" t="s">
        <v>107</v>
      </c>
    </row>
  </sheetData>
  <printOptions horizontalCentered="1"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3.57421875" style="6" customWidth="1"/>
    <col min="3" max="3" width="15.00390625" style="8" customWidth="1"/>
    <col min="4" max="4" width="9.140625" style="6" customWidth="1"/>
    <col min="5" max="5" width="14.28125" style="6" customWidth="1"/>
    <col min="6" max="11" width="6.57421875" style="10" customWidth="1"/>
    <col min="12" max="12" width="6.57421875" style="1" customWidth="1"/>
    <col min="13" max="13" width="6.57421875" style="6" customWidth="1"/>
    <col min="14" max="14" width="28.00390625" style="6" customWidth="1"/>
    <col min="15" max="16384" width="9.140625" style="6" customWidth="1"/>
  </cols>
  <sheetData>
    <row r="1" spans="1:14" s="1" customFormat="1" ht="15">
      <c r="A1" s="305" t="s">
        <v>1348</v>
      </c>
      <c r="C1" s="2"/>
      <c r="G1" s="3"/>
      <c r="H1" s="3"/>
      <c r="I1" s="3"/>
      <c r="J1" s="3"/>
      <c r="K1" s="3"/>
      <c r="L1" s="3"/>
      <c r="N1" s="4" t="s">
        <v>156</v>
      </c>
    </row>
    <row r="2" spans="3:14" s="1" customFormat="1" ht="12.75">
      <c r="C2" s="5"/>
      <c r="G2" s="3"/>
      <c r="H2" s="3"/>
      <c r="I2" s="3"/>
      <c r="J2" s="3"/>
      <c r="K2" s="3"/>
      <c r="L2" s="3"/>
      <c r="N2" s="4" t="s">
        <v>1</v>
      </c>
    </row>
    <row r="3" spans="2:3" ht="15.75">
      <c r="B3" s="7" t="s">
        <v>157</v>
      </c>
      <c r="C3" s="9" t="s">
        <v>158</v>
      </c>
    </row>
    <row r="4" spans="3:4" ht="16.5" thickBot="1">
      <c r="C4" s="9"/>
      <c r="D4" s="1"/>
    </row>
    <row r="5" spans="1:14" s="21" customFormat="1" ht="12" thickBot="1">
      <c r="A5" s="11" t="s">
        <v>4</v>
      </c>
      <c r="B5" s="12" t="s">
        <v>5</v>
      </c>
      <c r="C5" s="13" t="s">
        <v>6</v>
      </c>
      <c r="D5" s="19" t="s">
        <v>7</v>
      </c>
      <c r="E5" s="20" t="s">
        <v>8</v>
      </c>
      <c r="F5" s="16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  <c r="L5" s="11" t="s">
        <v>9</v>
      </c>
      <c r="M5" s="19" t="s">
        <v>10</v>
      </c>
      <c r="N5" s="20" t="s">
        <v>11</v>
      </c>
    </row>
    <row r="6" spans="1:15" ht="16.5" customHeight="1">
      <c r="A6" s="50">
        <v>1</v>
      </c>
      <c r="B6" s="51" t="s">
        <v>159</v>
      </c>
      <c r="C6" s="52" t="s">
        <v>160</v>
      </c>
      <c r="D6" s="53" t="s">
        <v>68</v>
      </c>
      <c r="E6" s="33" t="s">
        <v>44</v>
      </c>
      <c r="F6" s="27">
        <v>14.13</v>
      </c>
      <c r="G6" s="28">
        <v>14.28</v>
      </c>
      <c r="H6" s="29" t="s">
        <v>24</v>
      </c>
      <c r="I6" s="29">
        <v>14.29</v>
      </c>
      <c r="J6" s="29">
        <v>14.3</v>
      </c>
      <c r="K6" s="30">
        <v>14.6</v>
      </c>
      <c r="L6" s="31">
        <f aca="true" t="shared" si="0" ref="L6:L22">MAX(F6:K6)</f>
        <v>14.6</v>
      </c>
      <c r="M6" s="32">
        <v>15</v>
      </c>
      <c r="N6" s="33" t="s">
        <v>46</v>
      </c>
      <c r="O6" s="34"/>
    </row>
    <row r="7" spans="1:15" ht="16.5" customHeight="1">
      <c r="A7" s="50">
        <v>2</v>
      </c>
      <c r="B7" s="51" t="s">
        <v>161</v>
      </c>
      <c r="C7" s="52" t="s">
        <v>162</v>
      </c>
      <c r="D7" s="53" t="s">
        <v>163</v>
      </c>
      <c r="E7" s="33" t="s">
        <v>15</v>
      </c>
      <c r="F7" s="27">
        <v>13.06</v>
      </c>
      <c r="G7" s="28">
        <v>3.16</v>
      </c>
      <c r="H7" s="29">
        <v>13.48</v>
      </c>
      <c r="I7" s="29">
        <v>13.51</v>
      </c>
      <c r="J7" s="29">
        <v>13.22</v>
      </c>
      <c r="K7" s="30">
        <v>12.97</v>
      </c>
      <c r="L7" s="31">
        <f t="shared" si="0"/>
        <v>13.51</v>
      </c>
      <c r="M7" s="32">
        <v>12</v>
      </c>
      <c r="N7" s="33" t="s">
        <v>65</v>
      </c>
      <c r="O7" s="34"/>
    </row>
    <row r="8" spans="1:15" ht="16.5" customHeight="1">
      <c r="A8" s="50">
        <v>3</v>
      </c>
      <c r="B8" s="51" t="s">
        <v>164</v>
      </c>
      <c r="C8" s="52" t="s">
        <v>165</v>
      </c>
      <c r="D8" s="53" t="s">
        <v>166</v>
      </c>
      <c r="E8" s="33" t="s">
        <v>44</v>
      </c>
      <c r="F8" s="27">
        <v>12.91</v>
      </c>
      <c r="G8" s="28" t="s">
        <v>16</v>
      </c>
      <c r="H8" s="29">
        <v>13</v>
      </c>
      <c r="I8" s="29">
        <v>13.28</v>
      </c>
      <c r="J8" s="29" t="s">
        <v>16</v>
      </c>
      <c r="K8" s="30" t="s">
        <v>16</v>
      </c>
      <c r="L8" s="31">
        <f t="shared" si="0"/>
        <v>13.28</v>
      </c>
      <c r="M8" s="32">
        <v>10</v>
      </c>
      <c r="N8" s="33" t="s">
        <v>167</v>
      </c>
      <c r="O8" s="34"/>
    </row>
    <row r="9" spans="1:15" ht="16.5" customHeight="1">
      <c r="A9" s="50">
        <v>4</v>
      </c>
      <c r="B9" s="51" t="s">
        <v>168</v>
      </c>
      <c r="C9" s="52" t="s">
        <v>169</v>
      </c>
      <c r="D9" s="53" t="s">
        <v>170</v>
      </c>
      <c r="E9" s="33" t="s">
        <v>1</v>
      </c>
      <c r="F9" s="27">
        <v>12.81</v>
      </c>
      <c r="G9" s="28">
        <v>12.85</v>
      </c>
      <c r="H9" s="29">
        <v>12.64</v>
      </c>
      <c r="I9" s="29">
        <v>12.44</v>
      </c>
      <c r="J9" s="29" t="s">
        <v>16</v>
      </c>
      <c r="K9" s="30" t="s">
        <v>16</v>
      </c>
      <c r="L9" s="31">
        <f t="shared" si="0"/>
        <v>12.85</v>
      </c>
      <c r="M9" s="32">
        <v>9</v>
      </c>
      <c r="N9" s="33" t="s">
        <v>55</v>
      </c>
      <c r="O9" s="34"/>
    </row>
    <row r="10" spans="1:15" ht="16.5" customHeight="1">
      <c r="A10" s="50">
        <v>5</v>
      </c>
      <c r="B10" s="51" t="s">
        <v>171</v>
      </c>
      <c r="C10" s="52" t="s">
        <v>172</v>
      </c>
      <c r="D10" s="53" t="s">
        <v>173</v>
      </c>
      <c r="E10" s="33" t="s">
        <v>1</v>
      </c>
      <c r="F10" s="27">
        <v>12.48</v>
      </c>
      <c r="G10" s="28">
        <v>12.2</v>
      </c>
      <c r="H10" s="29" t="s">
        <v>16</v>
      </c>
      <c r="I10" s="29">
        <v>12.25</v>
      </c>
      <c r="J10" s="29">
        <v>12.64</v>
      </c>
      <c r="K10" s="30">
        <v>11.49</v>
      </c>
      <c r="L10" s="31">
        <f t="shared" si="0"/>
        <v>12.64</v>
      </c>
      <c r="M10" s="32">
        <v>8</v>
      </c>
      <c r="N10" s="33" t="s">
        <v>107</v>
      </c>
      <c r="O10" s="34"/>
    </row>
    <row r="11" spans="1:15" ht="16.5" customHeight="1">
      <c r="A11" s="50">
        <v>6</v>
      </c>
      <c r="B11" s="51" t="s">
        <v>174</v>
      </c>
      <c r="C11" s="52" t="s">
        <v>175</v>
      </c>
      <c r="D11" s="53" t="s">
        <v>176</v>
      </c>
      <c r="E11" s="33" t="s">
        <v>1</v>
      </c>
      <c r="F11" s="27" t="s">
        <v>16</v>
      </c>
      <c r="G11" s="28">
        <v>12.44</v>
      </c>
      <c r="H11" s="29">
        <v>12.46</v>
      </c>
      <c r="I11" s="29">
        <v>12.2</v>
      </c>
      <c r="J11" s="29" t="s">
        <v>16</v>
      </c>
      <c r="K11" s="30">
        <v>12.28</v>
      </c>
      <c r="L11" s="31">
        <f t="shared" si="0"/>
        <v>12.46</v>
      </c>
      <c r="M11" s="32" t="s">
        <v>45</v>
      </c>
      <c r="N11" s="33" t="s">
        <v>55</v>
      </c>
      <c r="O11" s="34"/>
    </row>
    <row r="12" spans="1:15" ht="16.5" customHeight="1">
      <c r="A12" s="50">
        <v>7</v>
      </c>
      <c r="B12" s="51" t="s">
        <v>177</v>
      </c>
      <c r="C12" s="52" t="s">
        <v>178</v>
      </c>
      <c r="D12" s="53" t="s">
        <v>179</v>
      </c>
      <c r="E12" s="33" t="s">
        <v>180</v>
      </c>
      <c r="F12" s="27">
        <v>12.53</v>
      </c>
      <c r="G12" s="28" t="s">
        <v>16</v>
      </c>
      <c r="H12" s="29">
        <v>12.36</v>
      </c>
      <c r="I12" s="29"/>
      <c r="J12" s="29"/>
      <c r="K12" s="30"/>
      <c r="L12" s="31">
        <f t="shared" si="0"/>
        <v>12.53</v>
      </c>
      <c r="M12" s="32">
        <v>7</v>
      </c>
      <c r="N12" s="33" t="s">
        <v>181</v>
      </c>
      <c r="O12" s="34"/>
    </row>
    <row r="13" spans="1:15" ht="16.5" customHeight="1">
      <c r="A13" s="50">
        <v>8</v>
      </c>
      <c r="B13" s="51" t="s">
        <v>182</v>
      </c>
      <c r="C13" s="52" t="s">
        <v>183</v>
      </c>
      <c r="D13" s="53" t="s">
        <v>184</v>
      </c>
      <c r="E13" s="33" t="s">
        <v>180</v>
      </c>
      <c r="F13" s="27">
        <v>12.29</v>
      </c>
      <c r="G13" s="28">
        <v>12.15</v>
      </c>
      <c r="H13" s="29">
        <v>12.33</v>
      </c>
      <c r="I13" s="29">
        <v>12.2</v>
      </c>
      <c r="J13" s="29">
        <v>12.2</v>
      </c>
      <c r="K13" s="30" t="s">
        <v>16</v>
      </c>
      <c r="L13" s="31">
        <f t="shared" si="0"/>
        <v>12.33</v>
      </c>
      <c r="M13" s="32">
        <v>6</v>
      </c>
      <c r="N13" s="33" t="s">
        <v>181</v>
      </c>
      <c r="O13" s="34"/>
    </row>
    <row r="14" spans="1:15" ht="16.5" customHeight="1">
      <c r="A14" s="50">
        <v>9</v>
      </c>
      <c r="B14" s="51" t="s">
        <v>185</v>
      </c>
      <c r="C14" s="52" t="s">
        <v>186</v>
      </c>
      <c r="D14" s="53" t="s">
        <v>187</v>
      </c>
      <c r="E14" s="33" t="s">
        <v>132</v>
      </c>
      <c r="F14" s="27">
        <v>11.71</v>
      </c>
      <c r="G14" s="28">
        <v>11.68</v>
      </c>
      <c r="H14" s="29">
        <v>12.04</v>
      </c>
      <c r="I14" s="29"/>
      <c r="J14" s="29"/>
      <c r="K14" s="30"/>
      <c r="L14" s="31">
        <f t="shared" si="0"/>
        <v>12.04</v>
      </c>
      <c r="M14" s="32">
        <v>5</v>
      </c>
      <c r="N14" s="33" t="s">
        <v>188</v>
      </c>
      <c r="O14" s="34"/>
    </row>
    <row r="15" spans="1:15" ht="16.5" customHeight="1">
      <c r="A15" s="50">
        <v>10</v>
      </c>
      <c r="B15" s="51" t="s">
        <v>189</v>
      </c>
      <c r="C15" s="52" t="s">
        <v>190</v>
      </c>
      <c r="D15" s="53" t="s">
        <v>191</v>
      </c>
      <c r="E15" s="33" t="s">
        <v>82</v>
      </c>
      <c r="F15" s="27">
        <v>11.09</v>
      </c>
      <c r="G15" s="28" t="s">
        <v>16</v>
      </c>
      <c r="H15" s="29">
        <v>12.03</v>
      </c>
      <c r="I15" s="29"/>
      <c r="J15" s="29"/>
      <c r="K15" s="30"/>
      <c r="L15" s="31">
        <f t="shared" si="0"/>
        <v>12.03</v>
      </c>
      <c r="M15" s="32">
        <v>4</v>
      </c>
      <c r="N15" s="33" t="s">
        <v>192</v>
      </c>
      <c r="O15" s="34"/>
    </row>
    <row r="16" spans="1:15" ht="16.5" customHeight="1">
      <c r="A16" s="50">
        <v>11</v>
      </c>
      <c r="B16" s="51" t="s">
        <v>193</v>
      </c>
      <c r="C16" s="52" t="s">
        <v>194</v>
      </c>
      <c r="D16" s="53" t="s">
        <v>195</v>
      </c>
      <c r="E16" s="33" t="s">
        <v>39</v>
      </c>
      <c r="F16" s="27" t="s">
        <v>16</v>
      </c>
      <c r="G16" s="28">
        <v>12</v>
      </c>
      <c r="H16" s="29" t="s">
        <v>16</v>
      </c>
      <c r="I16" s="29"/>
      <c r="J16" s="29"/>
      <c r="K16" s="30"/>
      <c r="L16" s="31">
        <f t="shared" si="0"/>
        <v>12</v>
      </c>
      <c r="M16" s="32">
        <v>3</v>
      </c>
      <c r="N16" s="33" t="s">
        <v>196</v>
      </c>
      <c r="O16" s="34"/>
    </row>
    <row r="17" spans="1:15" ht="16.5" customHeight="1">
      <c r="A17" s="50">
        <v>12</v>
      </c>
      <c r="B17" s="51" t="s">
        <v>197</v>
      </c>
      <c r="C17" s="52" t="s">
        <v>198</v>
      </c>
      <c r="D17" s="53" t="s">
        <v>199</v>
      </c>
      <c r="E17" s="33" t="s">
        <v>200</v>
      </c>
      <c r="F17" s="27">
        <v>11.97</v>
      </c>
      <c r="G17" s="28">
        <v>11.71</v>
      </c>
      <c r="H17" s="29">
        <v>11.85</v>
      </c>
      <c r="I17" s="29"/>
      <c r="J17" s="29"/>
      <c r="K17" s="30"/>
      <c r="L17" s="31">
        <f t="shared" si="0"/>
        <v>11.97</v>
      </c>
      <c r="M17" s="32">
        <v>2</v>
      </c>
      <c r="N17" s="33" t="s">
        <v>201</v>
      </c>
      <c r="O17" s="34"/>
    </row>
    <row r="18" spans="1:15" ht="16.5" customHeight="1">
      <c r="A18" s="50">
        <v>13</v>
      </c>
      <c r="B18" s="51" t="s">
        <v>197</v>
      </c>
      <c r="C18" s="52" t="s">
        <v>202</v>
      </c>
      <c r="D18" s="53" t="s">
        <v>203</v>
      </c>
      <c r="E18" s="33" t="s">
        <v>204</v>
      </c>
      <c r="F18" s="27">
        <v>12.21</v>
      </c>
      <c r="G18" s="28">
        <v>11.79</v>
      </c>
      <c r="H18" s="29" t="s">
        <v>24</v>
      </c>
      <c r="I18" s="29"/>
      <c r="J18" s="29"/>
      <c r="K18" s="30"/>
      <c r="L18" s="31">
        <f t="shared" si="0"/>
        <v>12.21</v>
      </c>
      <c r="M18" s="32">
        <v>1</v>
      </c>
      <c r="N18" s="33" t="s">
        <v>205</v>
      </c>
      <c r="O18" s="34"/>
    </row>
    <row r="19" spans="1:15" ht="16.5" customHeight="1">
      <c r="A19" s="50">
        <v>14</v>
      </c>
      <c r="B19" s="51" t="s">
        <v>206</v>
      </c>
      <c r="C19" s="52" t="s">
        <v>207</v>
      </c>
      <c r="D19" s="53" t="s">
        <v>208</v>
      </c>
      <c r="E19" s="33" t="s">
        <v>204</v>
      </c>
      <c r="F19" s="27" t="s">
        <v>16</v>
      </c>
      <c r="G19" s="28">
        <v>11.41</v>
      </c>
      <c r="H19" s="29">
        <v>11.57</v>
      </c>
      <c r="I19" s="29"/>
      <c r="J19" s="29"/>
      <c r="K19" s="30"/>
      <c r="L19" s="31">
        <f t="shared" si="0"/>
        <v>11.57</v>
      </c>
      <c r="M19" s="32" t="s">
        <v>45</v>
      </c>
      <c r="N19" s="33" t="s">
        <v>209</v>
      </c>
      <c r="O19" s="34"/>
    </row>
    <row r="20" spans="1:15" ht="16.5" customHeight="1">
      <c r="A20" s="50">
        <v>15</v>
      </c>
      <c r="B20" s="51" t="s">
        <v>210</v>
      </c>
      <c r="C20" s="52" t="s">
        <v>211</v>
      </c>
      <c r="D20" s="53" t="s">
        <v>212</v>
      </c>
      <c r="E20" s="33" t="s">
        <v>213</v>
      </c>
      <c r="F20" s="27">
        <v>10.67</v>
      </c>
      <c r="G20" s="28">
        <v>10.77</v>
      </c>
      <c r="H20" s="29">
        <v>11</v>
      </c>
      <c r="I20" s="29"/>
      <c r="J20" s="29"/>
      <c r="K20" s="30"/>
      <c r="L20" s="31">
        <f t="shared" si="0"/>
        <v>11</v>
      </c>
      <c r="M20" s="32"/>
      <c r="N20" s="33" t="s">
        <v>214</v>
      </c>
      <c r="O20" s="34"/>
    </row>
    <row r="21" spans="1:15" ht="16.5" customHeight="1">
      <c r="A21" s="50">
        <v>16</v>
      </c>
      <c r="B21" s="51" t="s">
        <v>215</v>
      </c>
      <c r="C21" s="52" t="s">
        <v>216</v>
      </c>
      <c r="D21" s="53" t="s">
        <v>217</v>
      </c>
      <c r="E21" s="33" t="s">
        <v>218</v>
      </c>
      <c r="F21" s="27">
        <v>10.92</v>
      </c>
      <c r="G21" s="28">
        <v>10.64</v>
      </c>
      <c r="H21" s="29">
        <v>10.77</v>
      </c>
      <c r="I21" s="29"/>
      <c r="J21" s="29"/>
      <c r="K21" s="30"/>
      <c r="L21" s="31">
        <f t="shared" si="0"/>
        <v>10.92</v>
      </c>
      <c r="M21" s="32"/>
      <c r="N21" s="33" t="s">
        <v>219</v>
      </c>
      <c r="O21" s="34"/>
    </row>
    <row r="22" spans="1:15" ht="16.5" customHeight="1" thickBot="1">
      <c r="A22" s="54">
        <v>17</v>
      </c>
      <c r="B22" s="55" t="s">
        <v>220</v>
      </c>
      <c r="C22" s="56" t="s">
        <v>221</v>
      </c>
      <c r="D22" s="57" t="s">
        <v>222</v>
      </c>
      <c r="E22" s="49" t="s">
        <v>223</v>
      </c>
      <c r="F22" s="43">
        <v>10.59</v>
      </c>
      <c r="G22" s="44">
        <v>10.75</v>
      </c>
      <c r="H22" s="45" t="s">
        <v>16</v>
      </c>
      <c r="I22" s="45"/>
      <c r="J22" s="45"/>
      <c r="K22" s="46"/>
      <c r="L22" s="47">
        <f t="shared" si="0"/>
        <v>10.75</v>
      </c>
      <c r="M22" s="48"/>
      <c r="N22" s="49" t="s">
        <v>224</v>
      </c>
      <c r="O22" s="34"/>
    </row>
    <row r="26" spans="2:12" ht="12.75">
      <c r="B26" s="6" t="s">
        <v>105</v>
      </c>
      <c r="I26" s="6"/>
      <c r="J26" s="8" t="s">
        <v>96</v>
      </c>
      <c r="K26" s="6"/>
      <c r="L26" s="6"/>
    </row>
    <row r="27" spans="9:12" ht="12.75">
      <c r="I27" s="6"/>
      <c r="J27" s="8"/>
      <c r="K27" s="6"/>
      <c r="L27" s="6"/>
    </row>
    <row r="28" spans="2:12" ht="12.75">
      <c r="B28" s="6" t="s">
        <v>225</v>
      </c>
      <c r="I28" s="6"/>
      <c r="J28" s="8" t="s">
        <v>107</v>
      </c>
      <c r="K28" s="6"/>
      <c r="L28" s="6"/>
    </row>
  </sheetData>
  <printOptions horizontalCentered="1"/>
  <pageMargins left="0.35433070866141736" right="0.15748031496062992" top="0.984251968503937" bottom="0.1968503937007874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S19"/>
  <sheetViews>
    <sheetView workbookViewId="0" topLeftCell="A1">
      <selection activeCell="A1" sqref="A1"/>
    </sheetView>
  </sheetViews>
  <sheetFormatPr defaultColWidth="9.140625" defaultRowHeight="12.75"/>
  <cols>
    <col min="1" max="1" width="5.28125" style="6" customWidth="1"/>
    <col min="2" max="2" width="9.28125" style="6" customWidth="1"/>
    <col min="3" max="3" width="12.8515625" style="8" customWidth="1"/>
    <col min="4" max="4" width="9.140625" style="6" customWidth="1"/>
    <col min="5" max="5" width="8.57421875" style="6" customWidth="1"/>
    <col min="6" max="35" width="1.7109375" style="10" customWidth="1"/>
    <col min="36" max="36" width="7.8515625" style="1" customWidth="1"/>
    <col min="37" max="37" width="6.7109375" style="6" hidden="1" customWidth="1"/>
    <col min="38" max="38" width="6.7109375" style="6" customWidth="1"/>
    <col min="39" max="39" width="25.28125" style="6" customWidth="1"/>
    <col min="40" max="16384" width="9.140625" style="6" customWidth="1"/>
  </cols>
  <sheetData>
    <row r="1" spans="1:39" s="1" customFormat="1" ht="15">
      <c r="A1" s="305" t="s">
        <v>1348</v>
      </c>
      <c r="C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M1" s="4" t="s">
        <v>156</v>
      </c>
    </row>
    <row r="2" spans="3:39" s="1" customFormat="1" ht="12.75">
      <c r="C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M2" s="4" t="s">
        <v>1</v>
      </c>
    </row>
    <row r="3" spans="2:4" ht="15.75">
      <c r="B3" s="7" t="s">
        <v>309</v>
      </c>
      <c r="D3" s="9" t="s">
        <v>3</v>
      </c>
    </row>
    <row r="4" spans="3:4" ht="16.5" thickBot="1">
      <c r="C4" s="9"/>
      <c r="D4" s="1"/>
    </row>
    <row r="5" spans="1:39" s="21" customFormat="1" ht="12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415">
        <v>220</v>
      </c>
      <c r="G5" s="416"/>
      <c r="H5" s="417"/>
      <c r="I5" s="415">
        <v>230</v>
      </c>
      <c r="J5" s="416"/>
      <c r="K5" s="417"/>
      <c r="L5" s="415">
        <v>240</v>
      </c>
      <c r="M5" s="416"/>
      <c r="N5" s="417"/>
      <c r="O5" s="415">
        <v>250</v>
      </c>
      <c r="P5" s="416"/>
      <c r="Q5" s="417"/>
      <c r="R5" s="415">
        <v>260</v>
      </c>
      <c r="S5" s="416"/>
      <c r="T5" s="417"/>
      <c r="U5" s="415">
        <v>280</v>
      </c>
      <c r="V5" s="416"/>
      <c r="W5" s="417"/>
      <c r="X5" s="415">
        <v>300</v>
      </c>
      <c r="Y5" s="416"/>
      <c r="Z5" s="417"/>
      <c r="AA5" s="415">
        <v>320</v>
      </c>
      <c r="AB5" s="416"/>
      <c r="AC5" s="417"/>
      <c r="AD5" s="415">
        <v>330</v>
      </c>
      <c r="AE5" s="416"/>
      <c r="AF5" s="417"/>
      <c r="AG5" s="415">
        <v>345</v>
      </c>
      <c r="AH5" s="416"/>
      <c r="AI5" s="417"/>
      <c r="AJ5" s="19" t="s">
        <v>340</v>
      </c>
      <c r="AK5" s="78" t="s">
        <v>10</v>
      </c>
      <c r="AL5" s="19" t="s">
        <v>10</v>
      </c>
      <c r="AM5" s="20" t="s">
        <v>11</v>
      </c>
    </row>
    <row r="6" spans="1:39" s="65" customFormat="1" ht="0" customHeight="1" hidden="1">
      <c r="A6" s="22">
        <v>1</v>
      </c>
      <c r="B6" s="58"/>
      <c r="C6" s="59"/>
      <c r="D6" s="60"/>
      <c r="E6" s="26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3"/>
      <c r="AL6" s="79"/>
      <c r="AM6" s="64"/>
    </row>
    <row r="7" spans="1:45" ht="18" customHeight="1">
      <c r="A7" s="50">
        <v>1</v>
      </c>
      <c r="B7" s="66" t="s">
        <v>341</v>
      </c>
      <c r="C7" s="67" t="s">
        <v>342</v>
      </c>
      <c r="D7" s="68" t="s">
        <v>343</v>
      </c>
      <c r="E7" s="69" t="s">
        <v>29</v>
      </c>
      <c r="F7" s="80"/>
      <c r="G7" s="81"/>
      <c r="H7" s="82"/>
      <c r="I7" s="83"/>
      <c r="J7" s="81"/>
      <c r="K7" s="84"/>
      <c r="L7" s="80" t="s">
        <v>16</v>
      </c>
      <c r="M7" s="81" t="s">
        <v>313</v>
      </c>
      <c r="N7" s="82"/>
      <c r="O7" s="83" t="s">
        <v>24</v>
      </c>
      <c r="P7" s="81"/>
      <c r="Q7" s="84"/>
      <c r="R7" s="80"/>
      <c r="S7" s="81"/>
      <c r="T7" s="82"/>
      <c r="U7" s="83" t="s">
        <v>16</v>
      </c>
      <c r="V7" s="81" t="s">
        <v>313</v>
      </c>
      <c r="W7" s="84"/>
      <c r="X7" s="80" t="s">
        <v>313</v>
      </c>
      <c r="Y7" s="81"/>
      <c r="Z7" s="82"/>
      <c r="AA7" s="83" t="s">
        <v>313</v>
      </c>
      <c r="AB7" s="81"/>
      <c r="AC7" s="84"/>
      <c r="AD7" s="80" t="s">
        <v>313</v>
      </c>
      <c r="AE7" s="81"/>
      <c r="AF7" s="82"/>
      <c r="AG7" s="83" t="s">
        <v>16</v>
      </c>
      <c r="AH7" s="81" t="s">
        <v>16</v>
      </c>
      <c r="AI7" s="84" t="s">
        <v>16</v>
      </c>
      <c r="AJ7" s="75">
        <v>330</v>
      </c>
      <c r="AK7" s="85"/>
      <c r="AL7" s="86">
        <v>15</v>
      </c>
      <c r="AM7" s="76" t="s">
        <v>344</v>
      </c>
      <c r="AN7" s="87"/>
      <c r="AO7" s="87"/>
      <c r="AP7" s="87"/>
      <c r="AQ7" s="88"/>
      <c r="AR7" s="89"/>
      <c r="AS7" s="89"/>
    </row>
    <row r="8" spans="1:45" ht="18" customHeight="1">
      <c r="A8" s="50">
        <v>2</v>
      </c>
      <c r="B8" s="66" t="s">
        <v>100</v>
      </c>
      <c r="C8" s="67" t="s">
        <v>345</v>
      </c>
      <c r="D8" s="68" t="s">
        <v>346</v>
      </c>
      <c r="E8" s="69" t="s">
        <v>347</v>
      </c>
      <c r="F8" s="80"/>
      <c r="G8" s="81"/>
      <c r="H8" s="82"/>
      <c r="I8" s="83"/>
      <c r="J8" s="81"/>
      <c r="K8" s="84"/>
      <c r="L8" s="80"/>
      <c r="M8" s="81"/>
      <c r="N8" s="82"/>
      <c r="O8" s="83"/>
      <c r="P8" s="81"/>
      <c r="Q8" s="84"/>
      <c r="R8" s="80" t="s">
        <v>16</v>
      </c>
      <c r="S8" s="81" t="s">
        <v>313</v>
      </c>
      <c r="T8" s="82"/>
      <c r="U8" s="83" t="s">
        <v>313</v>
      </c>
      <c r="V8" s="81"/>
      <c r="W8" s="84"/>
      <c r="X8" s="80" t="s">
        <v>313</v>
      </c>
      <c r="Y8" s="81"/>
      <c r="Z8" s="82"/>
      <c r="AA8" s="83" t="s">
        <v>16</v>
      </c>
      <c r="AB8" s="81" t="s">
        <v>313</v>
      </c>
      <c r="AC8" s="84"/>
      <c r="AD8" s="80" t="s">
        <v>16</v>
      </c>
      <c r="AE8" s="81" t="s">
        <v>16</v>
      </c>
      <c r="AF8" s="82" t="s">
        <v>16</v>
      </c>
      <c r="AG8" s="83"/>
      <c r="AH8" s="81"/>
      <c r="AI8" s="84"/>
      <c r="AJ8" s="75">
        <v>320</v>
      </c>
      <c r="AK8" s="85" t="s">
        <v>45</v>
      </c>
      <c r="AL8" s="86" t="s">
        <v>45</v>
      </c>
      <c r="AM8" s="76" t="s">
        <v>316</v>
      </c>
      <c r="AN8" s="87"/>
      <c r="AO8" s="87"/>
      <c r="AP8" s="87"/>
      <c r="AQ8" s="88"/>
      <c r="AR8" s="89"/>
      <c r="AS8" s="89"/>
    </row>
    <row r="9" spans="1:45" ht="18" customHeight="1">
      <c r="A9" s="50">
        <v>3</v>
      </c>
      <c r="B9" s="66" t="s">
        <v>348</v>
      </c>
      <c r="C9" s="67" t="s">
        <v>349</v>
      </c>
      <c r="D9" s="68" t="s">
        <v>350</v>
      </c>
      <c r="E9" s="69" t="s">
        <v>29</v>
      </c>
      <c r="F9" s="80"/>
      <c r="G9" s="81"/>
      <c r="H9" s="82"/>
      <c r="I9" s="83"/>
      <c r="J9" s="81"/>
      <c r="K9" s="84"/>
      <c r="L9" s="80" t="s">
        <v>313</v>
      </c>
      <c r="M9" s="81"/>
      <c r="N9" s="82"/>
      <c r="O9" s="83" t="s">
        <v>24</v>
      </c>
      <c r="P9" s="81"/>
      <c r="Q9" s="84"/>
      <c r="R9" s="80" t="s">
        <v>313</v>
      </c>
      <c r="S9" s="81"/>
      <c r="T9" s="82"/>
      <c r="U9" s="83" t="s">
        <v>16</v>
      </c>
      <c r="V9" s="81" t="s">
        <v>16</v>
      </c>
      <c r="W9" s="84" t="s">
        <v>16</v>
      </c>
      <c r="X9" s="80"/>
      <c r="Y9" s="81"/>
      <c r="Z9" s="82"/>
      <c r="AA9" s="83"/>
      <c r="AB9" s="81"/>
      <c r="AC9" s="84"/>
      <c r="AD9" s="80"/>
      <c r="AE9" s="81"/>
      <c r="AF9" s="82"/>
      <c r="AG9" s="83"/>
      <c r="AH9" s="81"/>
      <c r="AI9" s="84"/>
      <c r="AJ9" s="75">
        <v>260</v>
      </c>
      <c r="AK9" s="85"/>
      <c r="AL9" s="86">
        <v>12</v>
      </c>
      <c r="AM9" s="76" t="s">
        <v>344</v>
      </c>
      <c r="AN9" s="87"/>
      <c r="AO9" s="87"/>
      <c r="AP9" s="87"/>
      <c r="AQ9" s="88"/>
      <c r="AR9" s="89"/>
      <c r="AS9" s="89"/>
    </row>
    <row r="10" spans="1:45" ht="18" customHeight="1">
      <c r="A10" s="50">
        <v>4</v>
      </c>
      <c r="B10" s="66" t="s">
        <v>97</v>
      </c>
      <c r="C10" s="67" t="s">
        <v>351</v>
      </c>
      <c r="D10" s="68" t="s">
        <v>352</v>
      </c>
      <c r="E10" s="69" t="s">
        <v>200</v>
      </c>
      <c r="F10" s="80" t="s">
        <v>313</v>
      </c>
      <c r="G10" s="81"/>
      <c r="H10" s="82"/>
      <c r="I10" s="83" t="s">
        <v>313</v>
      </c>
      <c r="J10" s="81"/>
      <c r="K10" s="84"/>
      <c r="L10" s="80" t="s">
        <v>313</v>
      </c>
      <c r="M10" s="81"/>
      <c r="N10" s="82"/>
      <c r="O10" s="83" t="s">
        <v>313</v>
      </c>
      <c r="P10" s="81"/>
      <c r="Q10" s="84"/>
      <c r="R10" s="80" t="s">
        <v>16</v>
      </c>
      <c r="S10" s="81" t="s">
        <v>16</v>
      </c>
      <c r="T10" s="82" t="s">
        <v>16</v>
      </c>
      <c r="U10" s="83"/>
      <c r="V10" s="81"/>
      <c r="W10" s="84"/>
      <c r="X10" s="80"/>
      <c r="Y10" s="81"/>
      <c r="Z10" s="82"/>
      <c r="AA10" s="83"/>
      <c r="AB10" s="81"/>
      <c r="AC10" s="84"/>
      <c r="AD10" s="80"/>
      <c r="AE10" s="81"/>
      <c r="AF10" s="82"/>
      <c r="AG10" s="83"/>
      <c r="AH10" s="81"/>
      <c r="AI10" s="84"/>
      <c r="AJ10" s="75">
        <v>250</v>
      </c>
      <c r="AK10" s="85"/>
      <c r="AL10" s="86">
        <v>10</v>
      </c>
      <c r="AM10" s="76" t="s">
        <v>316</v>
      </c>
      <c r="AN10" s="87"/>
      <c r="AO10" s="87"/>
      <c r="AP10" s="87"/>
      <c r="AQ10" s="88"/>
      <c r="AR10" s="89"/>
      <c r="AS10" s="89"/>
    </row>
    <row r="11" spans="1:45" ht="18" customHeight="1" thickBot="1">
      <c r="A11" s="54">
        <v>5</v>
      </c>
      <c r="B11" s="293" t="s">
        <v>353</v>
      </c>
      <c r="C11" s="294" t="s">
        <v>354</v>
      </c>
      <c r="D11" s="295" t="s">
        <v>355</v>
      </c>
      <c r="E11" s="296" t="s">
        <v>29</v>
      </c>
      <c r="F11" s="297" t="s">
        <v>16</v>
      </c>
      <c r="G11" s="298" t="s">
        <v>16</v>
      </c>
      <c r="H11" s="299" t="s">
        <v>313</v>
      </c>
      <c r="I11" s="300"/>
      <c r="J11" s="298"/>
      <c r="K11" s="301"/>
      <c r="L11" s="297"/>
      <c r="M11" s="298"/>
      <c r="N11" s="299"/>
      <c r="O11" s="300" t="s">
        <v>16</v>
      </c>
      <c r="P11" s="298" t="s">
        <v>16</v>
      </c>
      <c r="Q11" s="301" t="s">
        <v>16</v>
      </c>
      <c r="R11" s="297"/>
      <c r="S11" s="298"/>
      <c r="T11" s="299"/>
      <c r="U11" s="300"/>
      <c r="V11" s="298"/>
      <c r="W11" s="301"/>
      <c r="X11" s="297"/>
      <c r="Y11" s="298"/>
      <c r="Z11" s="299"/>
      <c r="AA11" s="300"/>
      <c r="AB11" s="298"/>
      <c r="AC11" s="301"/>
      <c r="AD11" s="297"/>
      <c r="AE11" s="298"/>
      <c r="AF11" s="299"/>
      <c r="AG11" s="300"/>
      <c r="AH11" s="298"/>
      <c r="AI11" s="301"/>
      <c r="AJ11" s="302">
        <v>220</v>
      </c>
      <c r="AK11" s="303"/>
      <c r="AL11" s="90">
        <v>9</v>
      </c>
      <c r="AM11" s="304" t="s">
        <v>344</v>
      </c>
      <c r="AN11" s="87"/>
      <c r="AO11" s="87"/>
      <c r="AP11" s="87"/>
      <c r="AQ11" s="88"/>
      <c r="AR11" s="89"/>
      <c r="AS11" s="89"/>
    </row>
    <row r="17" spans="2:36" ht="12.75">
      <c r="B17" s="8" t="s">
        <v>105</v>
      </c>
      <c r="F17" s="6"/>
      <c r="I17" s="8" t="s">
        <v>329</v>
      </c>
      <c r="M17" s="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2.75">
      <c r="B18" s="8"/>
      <c r="F18" s="6"/>
      <c r="I18" s="8"/>
      <c r="M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2.75">
      <c r="B19" s="8" t="s">
        <v>106</v>
      </c>
      <c r="F19" s="6"/>
      <c r="I19" s="8" t="s">
        <v>339</v>
      </c>
      <c r="M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</sheetData>
  <mergeCells count="10">
    <mergeCell ref="AG5:AI5"/>
    <mergeCell ref="AD5:AF5"/>
    <mergeCell ref="F5:H5"/>
    <mergeCell ref="I5:K5"/>
    <mergeCell ref="L5:N5"/>
    <mergeCell ref="O5:Q5"/>
    <mergeCell ref="R5:T5"/>
    <mergeCell ref="U5:W5"/>
    <mergeCell ref="X5:Z5"/>
    <mergeCell ref="AA5:AC5"/>
  </mergeCells>
  <printOptions horizontalCentered="1"/>
  <pageMargins left="0.15748031496062992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O22"/>
  <sheetViews>
    <sheetView workbookViewId="0" topLeftCell="A1">
      <selection activeCell="A1" sqref="A1"/>
    </sheetView>
  </sheetViews>
  <sheetFormatPr defaultColWidth="9.140625" defaultRowHeight="12.75"/>
  <cols>
    <col min="1" max="1" width="4.28125" style="6" customWidth="1"/>
    <col min="2" max="2" width="10.8515625" style="6" customWidth="1"/>
    <col min="3" max="3" width="12.00390625" style="8" customWidth="1"/>
    <col min="4" max="4" width="9.140625" style="6" customWidth="1"/>
    <col min="5" max="5" width="14.00390625" style="6" customWidth="1"/>
    <col min="6" max="38" width="1.8515625" style="10" customWidth="1"/>
    <col min="39" max="39" width="7.00390625" style="1" customWidth="1"/>
    <col min="40" max="40" width="6.7109375" style="6" customWidth="1"/>
    <col min="41" max="41" width="20.421875" style="6" customWidth="1"/>
    <col min="42" max="16384" width="9.140625" style="6" customWidth="1"/>
  </cols>
  <sheetData>
    <row r="1" spans="1:41" s="1" customFormat="1" ht="15">
      <c r="A1" s="305" t="s">
        <v>1348</v>
      </c>
      <c r="C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O1" s="4" t="s">
        <v>156</v>
      </c>
    </row>
    <row r="2" spans="3:41" s="1" customFormat="1" ht="12.75">
      <c r="C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O2" s="4" t="s">
        <v>1</v>
      </c>
    </row>
    <row r="3" spans="2:4" ht="15.75">
      <c r="B3" s="7" t="s">
        <v>309</v>
      </c>
      <c r="D3" s="9" t="s">
        <v>158</v>
      </c>
    </row>
    <row r="4" spans="3:4" ht="16.5" thickBot="1">
      <c r="C4" s="9"/>
      <c r="D4" s="1"/>
    </row>
    <row r="5" spans="1:41" s="21" customFormat="1" ht="12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415">
        <v>280</v>
      </c>
      <c r="G5" s="416"/>
      <c r="H5" s="417"/>
      <c r="I5" s="415">
        <v>290</v>
      </c>
      <c r="J5" s="416"/>
      <c r="K5" s="417"/>
      <c r="L5" s="415">
        <v>300</v>
      </c>
      <c r="M5" s="416"/>
      <c r="N5" s="417"/>
      <c r="O5" s="415">
        <v>310</v>
      </c>
      <c r="P5" s="416"/>
      <c r="Q5" s="417"/>
      <c r="R5" s="415">
        <v>320</v>
      </c>
      <c r="S5" s="416"/>
      <c r="T5" s="417"/>
      <c r="U5" s="415">
        <v>330</v>
      </c>
      <c r="V5" s="416"/>
      <c r="W5" s="417"/>
      <c r="X5" s="415">
        <v>340</v>
      </c>
      <c r="Y5" s="416"/>
      <c r="Z5" s="417"/>
      <c r="AA5" s="415">
        <v>350</v>
      </c>
      <c r="AB5" s="416"/>
      <c r="AC5" s="417"/>
      <c r="AD5" s="415">
        <v>360</v>
      </c>
      <c r="AE5" s="416"/>
      <c r="AF5" s="417"/>
      <c r="AG5" s="415">
        <v>375</v>
      </c>
      <c r="AH5" s="416"/>
      <c r="AI5" s="417"/>
      <c r="AJ5" s="415">
        <v>380</v>
      </c>
      <c r="AK5" s="416"/>
      <c r="AL5" s="417"/>
      <c r="AM5" s="19" t="s">
        <v>310</v>
      </c>
      <c r="AN5" s="14" t="s">
        <v>10</v>
      </c>
      <c r="AO5" s="20" t="s">
        <v>11</v>
      </c>
    </row>
    <row r="6" spans="1:41" s="65" customFormat="1" ht="0" customHeight="1" hidden="1">
      <c r="A6" s="22">
        <v>1</v>
      </c>
      <c r="B6" s="58"/>
      <c r="C6" s="59"/>
      <c r="D6" s="60"/>
      <c r="E6" s="26"/>
      <c r="F6" s="61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  <c r="AN6" s="63"/>
      <c r="AO6" s="64"/>
    </row>
    <row r="7" spans="1:41" ht="18" customHeight="1">
      <c r="A7" s="50">
        <v>1</v>
      </c>
      <c r="B7" s="66" t="s">
        <v>210</v>
      </c>
      <c r="C7" s="67" t="s">
        <v>311</v>
      </c>
      <c r="D7" s="68" t="s">
        <v>312</v>
      </c>
      <c r="E7" s="69" t="s">
        <v>59</v>
      </c>
      <c r="F7" s="70"/>
      <c r="G7" s="71"/>
      <c r="H7" s="72"/>
      <c r="I7" s="73"/>
      <c r="J7" s="71"/>
      <c r="K7" s="74"/>
      <c r="L7" s="70" t="s">
        <v>313</v>
      </c>
      <c r="M7" s="71"/>
      <c r="N7" s="72"/>
      <c r="O7" s="73" t="s">
        <v>24</v>
      </c>
      <c r="P7" s="71"/>
      <c r="Q7" s="74"/>
      <c r="R7" s="70" t="s">
        <v>313</v>
      </c>
      <c r="S7" s="71"/>
      <c r="T7" s="72"/>
      <c r="U7" s="73" t="s">
        <v>313</v>
      </c>
      <c r="V7" s="71"/>
      <c r="W7" s="74"/>
      <c r="X7" s="70" t="s">
        <v>313</v>
      </c>
      <c r="Y7" s="71"/>
      <c r="Z7" s="72"/>
      <c r="AA7" s="73" t="s">
        <v>16</v>
      </c>
      <c r="AB7" s="71" t="s">
        <v>16</v>
      </c>
      <c r="AC7" s="74" t="s">
        <v>313</v>
      </c>
      <c r="AD7" s="70" t="s">
        <v>313</v>
      </c>
      <c r="AE7" s="71"/>
      <c r="AF7" s="72"/>
      <c r="AG7" s="73" t="s">
        <v>16</v>
      </c>
      <c r="AH7" s="71" t="s">
        <v>16</v>
      </c>
      <c r="AI7" s="74" t="s">
        <v>313</v>
      </c>
      <c r="AJ7" s="70" t="s">
        <v>16</v>
      </c>
      <c r="AK7" s="71" t="s">
        <v>16</v>
      </c>
      <c r="AL7" s="72" t="s">
        <v>16</v>
      </c>
      <c r="AM7" s="75">
        <v>375</v>
      </c>
      <c r="AN7" s="32">
        <v>15</v>
      </c>
      <c r="AO7" s="292" t="s">
        <v>314</v>
      </c>
    </row>
    <row r="8" spans="1:41" ht="18" customHeight="1">
      <c r="A8" s="50">
        <v>2</v>
      </c>
      <c r="B8" s="66" t="s">
        <v>296</v>
      </c>
      <c r="C8" s="67" t="s">
        <v>315</v>
      </c>
      <c r="D8" s="68" t="s">
        <v>179</v>
      </c>
      <c r="E8" s="69" t="s">
        <v>29</v>
      </c>
      <c r="F8" s="70" t="s">
        <v>313</v>
      </c>
      <c r="G8" s="71"/>
      <c r="H8" s="72"/>
      <c r="I8" s="73" t="s">
        <v>24</v>
      </c>
      <c r="J8" s="71"/>
      <c r="K8" s="74"/>
      <c r="L8" s="70" t="s">
        <v>313</v>
      </c>
      <c r="M8" s="71"/>
      <c r="N8" s="72"/>
      <c r="O8" s="73" t="s">
        <v>24</v>
      </c>
      <c r="P8" s="71"/>
      <c r="Q8" s="74"/>
      <c r="R8" s="70" t="s">
        <v>16</v>
      </c>
      <c r="S8" s="71" t="s">
        <v>313</v>
      </c>
      <c r="T8" s="72"/>
      <c r="U8" s="73" t="s">
        <v>313</v>
      </c>
      <c r="V8" s="71"/>
      <c r="W8" s="74"/>
      <c r="X8" s="70" t="s">
        <v>313</v>
      </c>
      <c r="Y8" s="71"/>
      <c r="Z8" s="72"/>
      <c r="AA8" s="73" t="s">
        <v>16</v>
      </c>
      <c r="AB8" s="71" t="s">
        <v>16</v>
      </c>
      <c r="AC8" s="74" t="s">
        <v>16</v>
      </c>
      <c r="AD8" s="70"/>
      <c r="AE8" s="71"/>
      <c r="AF8" s="72"/>
      <c r="AG8" s="73"/>
      <c r="AH8" s="71"/>
      <c r="AI8" s="74"/>
      <c r="AJ8" s="70"/>
      <c r="AK8" s="71"/>
      <c r="AL8" s="72"/>
      <c r="AM8" s="75">
        <v>340</v>
      </c>
      <c r="AN8" s="32">
        <v>12</v>
      </c>
      <c r="AO8" s="292" t="s">
        <v>316</v>
      </c>
    </row>
    <row r="9" spans="1:41" ht="18" customHeight="1">
      <c r="A9" s="50">
        <v>3</v>
      </c>
      <c r="B9" s="66" t="s">
        <v>317</v>
      </c>
      <c r="C9" s="67" t="s">
        <v>318</v>
      </c>
      <c r="D9" s="68" t="s">
        <v>319</v>
      </c>
      <c r="E9" s="69" t="s">
        <v>59</v>
      </c>
      <c r="F9" s="70"/>
      <c r="G9" s="71"/>
      <c r="H9" s="72"/>
      <c r="I9" s="73"/>
      <c r="J9" s="71"/>
      <c r="K9" s="74"/>
      <c r="L9" s="70" t="s">
        <v>313</v>
      </c>
      <c r="M9" s="71"/>
      <c r="N9" s="72"/>
      <c r="O9" s="73" t="s">
        <v>313</v>
      </c>
      <c r="P9" s="71"/>
      <c r="Q9" s="74"/>
      <c r="R9" s="70" t="s">
        <v>313</v>
      </c>
      <c r="S9" s="71"/>
      <c r="T9" s="72"/>
      <c r="U9" s="73" t="s">
        <v>313</v>
      </c>
      <c r="V9" s="71"/>
      <c r="W9" s="74"/>
      <c r="X9" s="70" t="s">
        <v>16</v>
      </c>
      <c r="Y9" s="71" t="s">
        <v>16</v>
      </c>
      <c r="Z9" s="72" t="s">
        <v>16</v>
      </c>
      <c r="AA9" s="73"/>
      <c r="AB9" s="71"/>
      <c r="AC9" s="74"/>
      <c r="AD9" s="70"/>
      <c r="AE9" s="71"/>
      <c r="AF9" s="72"/>
      <c r="AG9" s="73"/>
      <c r="AH9" s="71"/>
      <c r="AI9" s="74"/>
      <c r="AJ9" s="70"/>
      <c r="AK9" s="71"/>
      <c r="AL9" s="72"/>
      <c r="AM9" s="75">
        <v>330</v>
      </c>
      <c r="AN9" s="32">
        <v>10</v>
      </c>
      <c r="AO9" s="292" t="s">
        <v>314</v>
      </c>
    </row>
    <row r="10" spans="1:41" ht="18" customHeight="1">
      <c r="A10" s="50">
        <v>4</v>
      </c>
      <c r="B10" s="66" t="s">
        <v>320</v>
      </c>
      <c r="C10" s="67" t="s">
        <v>321</v>
      </c>
      <c r="D10" s="68" t="s">
        <v>322</v>
      </c>
      <c r="E10" s="69" t="s">
        <v>44</v>
      </c>
      <c r="F10" s="70" t="s">
        <v>16</v>
      </c>
      <c r="G10" s="71" t="s">
        <v>313</v>
      </c>
      <c r="H10" s="72"/>
      <c r="I10" s="73" t="s">
        <v>313</v>
      </c>
      <c r="J10" s="71"/>
      <c r="K10" s="74"/>
      <c r="L10" s="70" t="s">
        <v>313</v>
      </c>
      <c r="M10" s="71"/>
      <c r="N10" s="72"/>
      <c r="O10" s="73" t="s">
        <v>313</v>
      </c>
      <c r="P10" s="71"/>
      <c r="Q10" s="74"/>
      <c r="R10" s="70" t="s">
        <v>313</v>
      </c>
      <c r="S10" s="71"/>
      <c r="T10" s="72"/>
      <c r="U10" s="73" t="s">
        <v>16</v>
      </c>
      <c r="V10" s="71" t="s">
        <v>16</v>
      </c>
      <c r="W10" s="74" t="s">
        <v>16</v>
      </c>
      <c r="X10" s="70"/>
      <c r="Y10" s="71"/>
      <c r="Z10" s="72"/>
      <c r="AA10" s="73"/>
      <c r="AB10" s="71"/>
      <c r="AC10" s="74"/>
      <c r="AD10" s="70"/>
      <c r="AE10" s="71"/>
      <c r="AF10" s="72"/>
      <c r="AG10" s="73"/>
      <c r="AH10" s="71"/>
      <c r="AI10" s="74"/>
      <c r="AJ10" s="70"/>
      <c r="AK10" s="71"/>
      <c r="AL10" s="72"/>
      <c r="AM10" s="75">
        <v>320</v>
      </c>
      <c r="AN10" s="32">
        <v>9</v>
      </c>
      <c r="AO10" s="292" t="s">
        <v>273</v>
      </c>
    </row>
    <row r="11" spans="1:41" ht="18" customHeight="1">
      <c r="A11" s="50">
        <v>5</v>
      </c>
      <c r="B11" s="66" t="s">
        <v>210</v>
      </c>
      <c r="C11" s="67" t="s">
        <v>323</v>
      </c>
      <c r="D11" s="68" t="s">
        <v>324</v>
      </c>
      <c r="E11" s="69" t="s">
        <v>1333</v>
      </c>
      <c r="F11" s="70" t="s">
        <v>313</v>
      </c>
      <c r="G11" s="71"/>
      <c r="H11" s="72"/>
      <c r="I11" s="73" t="s">
        <v>313</v>
      </c>
      <c r="J11" s="71"/>
      <c r="K11" s="74"/>
      <c r="L11" s="70" t="s">
        <v>16</v>
      </c>
      <c r="M11" s="71" t="s">
        <v>313</v>
      </c>
      <c r="N11" s="72"/>
      <c r="O11" s="73" t="s">
        <v>16</v>
      </c>
      <c r="P11" s="71" t="s">
        <v>313</v>
      </c>
      <c r="Q11" s="74"/>
      <c r="R11" s="70" t="s">
        <v>16</v>
      </c>
      <c r="S11" s="71" t="s">
        <v>16</v>
      </c>
      <c r="T11" s="72" t="s">
        <v>16</v>
      </c>
      <c r="U11" s="73"/>
      <c r="V11" s="71"/>
      <c r="W11" s="74"/>
      <c r="X11" s="70"/>
      <c r="Y11" s="71"/>
      <c r="Z11" s="72"/>
      <c r="AA11" s="73"/>
      <c r="AB11" s="71"/>
      <c r="AC11" s="74"/>
      <c r="AD11" s="70"/>
      <c r="AE11" s="71"/>
      <c r="AF11" s="72"/>
      <c r="AG11" s="73"/>
      <c r="AH11" s="71"/>
      <c r="AI11" s="74"/>
      <c r="AJ11" s="70"/>
      <c r="AK11" s="71"/>
      <c r="AL11" s="72"/>
      <c r="AM11" s="75">
        <v>310</v>
      </c>
      <c r="AN11" s="32">
        <v>8</v>
      </c>
      <c r="AO11" s="292" t="s">
        <v>325</v>
      </c>
    </row>
    <row r="12" spans="1:41" ht="18" customHeight="1">
      <c r="A12" s="50">
        <v>6</v>
      </c>
      <c r="B12" s="66" t="s">
        <v>177</v>
      </c>
      <c r="C12" s="67" t="s">
        <v>268</v>
      </c>
      <c r="D12" s="68" t="s">
        <v>269</v>
      </c>
      <c r="E12" s="69" t="s">
        <v>29</v>
      </c>
      <c r="F12" s="70" t="s">
        <v>313</v>
      </c>
      <c r="G12" s="71"/>
      <c r="H12" s="72"/>
      <c r="I12" s="73" t="s">
        <v>24</v>
      </c>
      <c r="J12" s="71"/>
      <c r="K12" s="74"/>
      <c r="L12" s="70" t="s">
        <v>313</v>
      </c>
      <c r="M12" s="71"/>
      <c r="N12" s="72"/>
      <c r="O12" s="73" t="s">
        <v>313</v>
      </c>
      <c r="P12" s="71"/>
      <c r="Q12" s="74"/>
      <c r="R12" s="70" t="s">
        <v>16</v>
      </c>
      <c r="S12" s="71" t="s">
        <v>16</v>
      </c>
      <c r="T12" s="72" t="s">
        <v>16</v>
      </c>
      <c r="U12" s="73"/>
      <c r="V12" s="71"/>
      <c r="W12" s="74"/>
      <c r="X12" s="70"/>
      <c r="Y12" s="71"/>
      <c r="Z12" s="72"/>
      <c r="AA12" s="73"/>
      <c r="AB12" s="71"/>
      <c r="AC12" s="74"/>
      <c r="AD12" s="70"/>
      <c r="AE12" s="71"/>
      <c r="AF12" s="72"/>
      <c r="AG12" s="73"/>
      <c r="AH12" s="71"/>
      <c r="AI12" s="74"/>
      <c r="AJ12" s="70"/>
      <c r="AK12" s="71"/>
      <c r="AL12" s="72"/>
      <c r="AM12" s="75">
        <v>310</v>
      </c>
      <c r="AN12" s="32">
        <v>7</v>
      </c>
      <c r="AO12" s="292" t="s">
        <v>154</v>
      </c>
    </row>
    <row r="13" spans="1:41" ht="18" customHeight="1">
      <c r="A13" s="50">
        <v>7</v>
      </c>
      <c r="B13" s="66" t="s">
        <v>326</v>
      </c>
      <c r="C13" s="67" t="s">
        <v>327</v>
      </c>
      <c r="D13" s="68" t="s">
        <v>328</v>
      </c>
      <c r="E13" s="69" t="s">
        <v>1</v>
      </c>
      <c r="F13" s="70" t="s">
        <v>313</v>
      </c>
      <c r="G13" s="71"/>
      <c r="H13" s="72"/>
      <c r="I13" s="73" t="s">
        <v>313</v>
      </c>
      <c r="J13" s="71"/>
      <c r="K13" s="74"/>
      <c r="L13" s="70" t="s">
        <v>313</v>
      </c>
      <c r="M13" s="71"/>
      <c r="N13" s="72"/>
      <c r="O13" s="73" t="s">
        <v>16</v>
      </c>
      <c r="P13" s="71" t="s">
        <v>313</v>
      </c>
      <c r="Q13" s="74"/>
      <c r="R13" s="70" t="s">
        <v>16</v>
      </c>
      <c r="S13" s="71" t="s">
        <v>16</v>
      </c>
      <c r="T13" s="72" t="s">
        <v>16</v>
      </c>
      <c r="U13" s="73"/>
      <c r="V13" s="71"/>
      <c r="W13" s="74"/>
      <c r="X13" s="70"/>
      <c r="Y13" s="71"/>
      <c r="Z13" s="72"/>
      <c r="AA13" s="73"/>
      <c r="AB13" s="71"/>
      <c r="AC13" s="74"/>
      <c r="AD13" s="70"/>
      <c r="AE13" s="71"/>
      <c r="AF13" s="72"/>
      <c r="AG13" s="73"/>
      <c r="AH13" s="71"/>
      <c r="AI13" s="74"/>
      <c r="AJ13" s="70"/>
      <c r="AK13" s="71"/>
      <c r="AL13" s="72"/>
      <c r="AM13" s="75">
        <v>310</v>
      </c>
      <c r="AN13" s="32" t="s">
        <v>45</v>
      </c>
      <c r="AO13" s="292" t="s">
        <v>329</v>
      </c>
    </row>
    <row r="14" spans="1:41" ht="18" customHeight="1">
      <c r="A14" s="50">
        <v>8</v>
      </c>
      <c r="B14" s="66" t="s">
        <v>330</v>
      </c>
      <c r="C14" s="67" t="s">
        <v>331</v>
      </c>
      <c r="D14" s="68" t="s">
        <v>332</v>
      </c>
      <c r="E14" s="69" t="s">
        <v>1</v>
      </c>
      <c r="F14" s="70" t="s">
        <v>313</v>
      </c>
      <c r="G14" s="71"/>
      <c r="H14" s="72"/>
      <c r="I14" s="73" t="s">
        <v>313</v>
      </c>
      <c r="J14" s="71"/>
      <c r="K14" s="74"/>
      <c r="L14" s="70" t="s">
        <v>313</v>
      </c>
      <c r="M14" s="71"/>
      <c r="N14" s="72"/>
      <c r="O14" s="73" t="s">
        <v>16</v>
      </c>
      <c r="P14" s="71" t="s">
        <v>16</v>
      </c>
      <c r="Q14" s="74" t="s">
        <v>313</v>
      </c>
      <c r="R14" s="70" t="s">
        <v>16</v>
      </c>
      <c r="S14" s="71" t="s">
        <v>16</v>
      </c>
      <c r="T14" s="72" t="s">
        <v>16</v>
      </c>
      <c r="U14" s="73"/>
      <c r="V14" s="71"/>
      <c r="W14" s="74"/>
      <c r="X14" s="70"/>
      <c r="Y14" s="71"/>
      <c r="Z14" s="72"/>
      <c r="AA14" s="73"/>
      <c r="AB14" s="71"/>
      <c r="AC14" s="74"/>
      <c r="AD14" s="70"/>
      <c r="AE14" s="71"/>
      <c r="AF14" s="72"/>
      <c r="AG14" s="73"/>
      <c r="AH14" s="71"/>
      <c r="AI14" s="74"/>
      <c r="AJ14" s="70"/>
      <c r="AK14" s="71"/>
      <c r="AL14" s="72"/>
      <c r="AM14" s="75">
        <v>310</v>
      </c>
      <c r="AN14" s="32">
        <v>6</v>
      </c>
      <c r="AO14" s="292" t="s">
        <v>329</v>
      </c>
    </row>
    <row r="15" spans="1:41" ht="18" customHeight="1">
      <c r="A15" s="50">
        <v>9</v>
      </c>
      <c r="B15" s="66" t="s">
        <v>333</v>
      </c>
      <c r="C15" s="67" t="s">
        <v>334</v>
      </c>
      <c r="D15" s="68" t="s">
        <v>335</v>
      </c>
      <c r="E15" s="69" t="s">
        <v>44</v>
      </c>
      <c r="F15" s="70" t="s">
        <v>313</v>
      </c>
      <c r="G15" s="71"/>
      <c r="H15" s="72"/>
      <c r="I15" s="73" t="s">
        <v>313</v>
      </c>
      <c r="J15" s="71"/>
      <c r="K15" s="74"/>
      <c r="L15" s="70" t="s">
        <v>16</v>
      </c>
      <c r="M15" s="71" t="s">
        <v>313</v>
      </c>
      <c r="N15" s="72"/>
      <c r="O15" s="73" t="s">
        <v>16</v>
      </c>
      <c r="P15" s="71" t="s">
        <v>16</v>
      </c>
      <c r="Q15" s="74" t="s">
        <v>16</v>
      </c>
      <c r="R15" s="70"/>
      <c r="S15" s="71"/>
      <c r="T15" s="72"/>
      <c r="U15" s="73"/>
      <c r="V15" s="71"/>
      <c r="W15" s="74"/>
      <c r="X15" s="70"/>
      <c r="Y15" s="71"/>
      <c r="Z15" s="72"/>
      <c r="AA15" s="73"/>
      <c r="AB15" s="71"/>
      <c r="AC15" s="74"/>
      <c r="AD15" s="70"/>
      <c r="AE15" s="71"/>
      <c r="AF15" s="72"/>
      <c r="AG15" s="73"/>
      <c r="AH15" s="71"/>
      <c r="AI15" s="74"/>
      <c r="AJ15" s="70"/>
      <c r="AK15" s="71"/>
      <c r="AL15" s="72"/>
      <c r="AM15" s="75">
        <v>300</v>
      </c>
      <c r="AN15" s="32" t="s">
        <v>45</v>
      </c>
      <c r="AO15" s="292" t="s">
        <v>273</v>
      </c>
    </row>
    <row r="16" spans="1:41" ht="18" customHeight="1">
      <c r="A16" s="50">
        <v>9</v>
      </c>
      <c r="B16" s="66" t="s">
        <v>193</v>
      </c>
      <c r="C16" s="67" t="s">
        <v>336</v>
      </c>
      <c r="D16" s="68" t="s">
        <v>312</v>
      </c>
      <c r="E16" s="69" t="s">
        <v>1333</v>
      </c>
      <c r="F16" s="70" t="s">
        <v>313</v>
      </c>
      <c r="G16" s="71"/>
      <c r="H16" s="72"/>
      <c r="I16" s="73" t="s">
        <v>313</v>
      </c>
      <c r="J16" s="71"/>
      <c r="K16" s="74"/>
      <c r="L16" s="70" t="s">
        <v>16</v>
      </c>
      <c r="M16" s="71" t="s">
        <v>313</v>
      </c>
      <c r="N16" s="72"/>
      <c r="O16" s="73" t="s">
        <v>16</v>
      </c>
      <c r="P16" s="71" t="s">
        <v>16</v>
      </c>
      <c r="Q16" s="74" t="s">
        <v>16</v>
      </c>
      <c r="R16" s="70"/>
      <c r="S16" s="71"/>
      <c r="T16" s="72"/>
      <c r="U16" s="73"/>
      <c r="V16" s="71"/>
      <c r="W16" s="74"/>
      <c r="X16" s="70"/>
      <c r="Y16" s="71"/>
      <c r="Z16" s="72"/>
      <c r="AA16" s="73"/>
      <c r="AB16" s="71"/>
      <c r="AC16" s="74"/>
      <c r="AD16" s="70"/>
      <c r="AE16" s="71"/>
      <c r="AF16" s="72"/>
      <c r="AG16" s="73"/>
      <c r="AH16" s="71"/>
      <c r="AI16" s="74"/>
      <c r="AJ16" s="70"/>
      <c r="AK16" s="71"/>
      <c r="AL16" s="72"/>
      <c r="AM16" s="75">
        <v>300</v>
      </c>
      <c r="AN16" s="32">
        <v>5</v>
      </c>
      <c r="AO16" s="292" t="s">
        <v>325</v>
      </c>
    </row>
    <row r="17" spans="1:41" ht="18" customHeight="1">
      <c r="A17" s="50">
        <v>11</v>
      </c>
      <c r="B17" s="66" t="s">
        <v>226</v>
      </c>
      <c r="C17" s="67" t="s">
        <v>337</v>
      </c>
      <c r="D17" s="77" t="s">
        <v>338</v>
      </c>
      <c r="E17" s="69" t="s">
        <v>59</v>
      </c>
      <c r="F17" s="70" t="s">
        <v>16</v>
      </c>
      <c r="G17" s="71" t="s">
        <v>313</v>
      </c>
      <c r="H17" s="72"/>
      <c r="I17" s="73" t="s">
        <v>16</v>
      </c>
      <c r="J17" s="71" t="s">
        <v>16</v>
      </c>
      <c r="K17" s="74" t="s">
        <v>313</v>
      </c>
      <c r="L17" s="70" t="s">
        <v>16</v>
      </c>
      <c r="M17" s="71" t="s">
        <v>16</v>
      </c>
      <c r="N17" s="72" t="s">
        <v>16</v>
      </c>
      <c r="O17" s="73"/>
      <c r="P17" s="71"/>
      <c r="Q17" s="74"/>
      <c r="R17" s="70"/>
      <c r="S17" s="71"/>
      <c r="T17" s="72"/>
      <c r="U17" s="73"/>
      <c r="V17" s="71"/>
      <c r="W17" s="74"/>
      <c r="X17" s="70"/>
      <c r="Y17" s="71"/>
      <c r="Z17" s="72"/>
      <c r="AA17" s="73"/>
      <c r="AB17" s="71"/>
      <c r="AC17" s="74"/>
      <c r="AD17" s="70"/>
      <c r="AE17" s="71"/>
      <c r="AF17" s="72"/>
      <c r="AG17" s="73"/>
      <c r="AH17" s="71"/>
      <c r="AI17" s="74"/>
      <c r="AJ17" s="70"/>
      <c r="AK17" s="71"/>
      <c r="AL17" s="72"/>
      <c r="AM17" s="75">
        <v>290</v>
      </c>
      <c r="AN17" s="32" t="s">
        <v>45</v>
      </c>
      <c r="AO17" s="292" t="s">
        <v>314</v>
      </c>
    </row>
    <row r="20" spans="2:39" ht="12.75">
      <c r="B20" s="8" t="s">
        <v>105</v>
      </c>
      <c r="F20" s="6"/>
      <c r="I20" s="8" t="s">
        <v>329</v>
      </c>
      <c r="M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2:39" ht="12.75">
      <c r="B21" s="8"/>
      <c r="F21" s="6"/>
      <c r="I21" s="8"/>
      <c r="M21" s="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2:39" ht="12.75">
      <c r="B22" s="8" t="s">
        <v>106</v>
      </c>
      <c r="F22" s="6"/>
      <c r="I22" s="8" t="s">
        <v>339</v>
      </c>
      <c r="M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</sheetData>
  <mergeCells count="11">
    <mergeCell ref="R5:T5"/>
    <mergeCell ref="U5:W5"/>
    <mergeCell ref="X5:Z5"/>
    <mergeCell ref="F5:H5"/>
    <mergeCell ref="I5:K5"/>
    <mergeCell ref="L5:N5"/>
    <mergeCell ref="O5:Q5"/>
    <mergeCell ref="AG5:AI5"/>
    <mergeCell ref="AA5:AC5"/>
    <mergeCell ref="AD5:AF5"/>
    <mergeCell ref="AJ5:AL5"/>
  </mergeCells>
  <printOptions horizontalCentered="1"/>
  <pageMargins left="0.35433070866141736" right="0" top="0.7874015748031497" bottom="0.3937007874015748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3.57421875" style="6" customWidth="1"/>
    <col min="3" max="3" width="14.00390625" style="8" customWidth="1"/>
    <col min="4" max="4" width="9.140625" style="6" customWidth="1"/>
    <col min="5" max="5" width="14.28125" style="6" customWidth="1"/>
    <col min="6" max="11" width="6.57421875" style="10" customWidth="1"/>
    <col min="12" max="12" width="6.57421875" style="1" customWidth="1"/>
    <col min="13" max="13" width="6.57421875" style="6" customWidth="1"/>
    <col min="14" max="14" width="29.00390625" style="6" customWidth="1"/>
    <col min="15" max="16384" width="9.140625" style="6" customWidth="1"/>
  </cols>
  <sheetData>
    <row r="1" spans="1:14" s="1" customFormat="1" ht="15">
      <c r="A1" s="305" t="s">
        <v>1348</v>
      </c>
      <c r="C1" s="2"/>
      <c r="G1" s="3"/>
      <c r="H1" s="3"/>
      <c r="I1" s="3"/>
      <c r="J1" s="3"/>
      <c r="K1" s="3"/>
      <c r="L1" s="3"/>
      <c r="N1" s="4" t="s">
        <v>0</v>
      </c>
    </row>
    <row r="2" spans="3:14" s="1" customFormat="1" ht="12.75">
      <c r="C2" s="5"/>
      <c r="G2" s="3"/>
      <c r="H2" s="3"/>
      <c r="I2" s="3"/>
      <c r="J2" s="3"/>
      <c r="K2" s="3"/>
      <c r="L2" s="3"/>
      <c r="N2" s="4" t="s">
        <v>1</v>
      </c>
    </row>
    <row r="3" spans="2:4" ht="15.75">
      <c r="B3" s="7" t="s">
        <v>108</v>
      </c>
      <c r="D3" s="9" t="s">
        <v>3</v>
      </c>
    </row>
    <row r="4" spans="3:4" ht="16.5" thickBot="1">
      <c r="C4" s="9"/>
      <c r="D4" s="1"/>
    </row>
    <row r="5" spans="1:14" s="21" customFormat="1" ht="12" thickBot="1">
      <c r="A5" s="19" t="s">
        <v>4</v>
      </c>
      <c r="B5" s="35" t="s">
        <v>5</v>
      </c>
      <c r="C5" s="13" t="s">
        <v>6</v>
      </c>
      <c r="D5" s="14" t="s">
        <v>7</v>
      </c>
      <c r="E5" s="15" t="s">
        <v>8</v>
      </c>
      <c r="F5" s="16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  <c r="L5" s="11" t="s">
        <v>9</v>
      </c>
      <c r="M5" s="19" t="s">
        <v>10</v>
      </c>
      <c r="N5" s="20" t="s">
        <v>11</v>
      </c>
    </row>
    <row r="6" spans="1:15" ht="16.5" customHeight="1">
      <c r="A6" s="36">
        <v>1</v>
      </c>
      <c r="B6" s="37" t="s">
        <v>110</v>
      </c>
      <c r="C6" s="24" t="s">
        <v>111</v>
      </c>
      <c r="D6" s="25" t="s">
        <v>112</v>
      </c>
      <c r="E6" s="26" t="s">
        <v>59</v>
      </c>
      <c r="F6" s="27">
        <v>11.63</v>
      </c>
      <c r="G6" s="28" t="s">
        <v>16</v>
      </c>
      <c r="H6" s="29">
        <v>11.18</v>
      </c>
      <c r="I6" s="29">
        <v>11.71</v>
      </c>
      <c r="J6" s="29">
        <v>11.85</v>
      </c>
      <c r="K6" s="30">
        <v>12.05</v>
      </c>
      <c r="L6" s="31">
        <f aca="true" t="shared" si="0" ref="L6:L17">MAX(F6:K6)</f>
        <v>12.05</v>
      </c>
      <c r="M6" s="32">
        <v>15</v>
      </c>
      <c r="N6" s="33" t="s">
        <v>113</v>
      </c>
      <c r="O6" s="34"/>
    </row>
    <row r="7" spans="1:15" ht="16.5" customHeight="1">
      <c r="A7" s="36">
        <v>3</v>
      </c>
      <c r="B7" s="37" t="s">
        <v>114</v>
      </c>
      <c r="C7" s="24" t="s">
        <v>115</v>
      </c>
      <c r="D7" s="25" t="s">
        <v>116</v>
      </c>
      <c r="E7" s="26" t="s">
        <v>15</v>
      </c>
      <c r="F7" s="27" t="s">
        <v>16</v>
      </c>
      <c r="G7" s="28">
        <v>11.2</v>
      </c>
      <c r="H7" s="29">
        <v>11.44</v>
      </c>
      <c r="I7" s="29" t="s">
        <v>16</v>
      </c>
      <c r="J7" s="29">
        <v>10.71</v>
      </c>
      <c r="K7" s="30">
        <v>11.88</v>
      </c>
      <c r="L7" s="31">
        <f t="shared" si="0"/>
        <v>11.88</v>
      </c>
      <c r="M7" s="32">
        <v>12</v>
      </c>
      <c r="N7" s="33" t="s">
        <v>117</v>
      </c>
      <c r="O7" s="34"/>
    </row>
    <row r="8" spans="1:15" ht="16.5" customHeight="1">
      <c r="A8" s="36">
        <v>3</v>
      </c>
      <c r="B8" s="37" t="s">
        <v>110</v>
      </c>
      <c r="C8" s="24" t="s">
        <v>118</v>
      </c>
      <c r="D8" s="25" t="s">
        <v>119</v>
      </c>
      <c r="E8" s="26" t="s">
        <v>1</v>
      </c>
      <c r="F8" s="27">
        <v>11.06</v>
      </c>
      <c r="G8" s="28">
        <v>11.21</v>
      </c>
      <c r="H8" s="29">
        <v>11.84</v>
      </c>
      <c r="I8" s="29" t="s">
        <v>16</v>
      </c>
      <c r="J8" s="29" t="s">
        <v>16</v>
      </c>
      <c r="K8" s="30">
        <v>11.84</v>
      </c>
      <c r="L8" s="31">
        <f t="shared" si="0"/>
        <v>11.84</v>
      </c>
      <c r="M8" s="32">
        <v>10</v>
      </c>
      <c r="N8" s="33" t="s">
        <v>120</v>
      </c>
      <c r="O8" s="34"/>
    </row>
    <row r="9" spans="1:15" ht="16.5" customHeight="1">
      <c r="A9" s="36">
        <v>5</v>
      </c>
      <c r="B9" s="37" t="s">
        <v>121</v>
      </c>
      <c r="C9" s="24" t="s">
        <v>122</v>
      </c>
      <c r="D9" s="25" t="s">
        <v>123</v>
      </c>
      <c r="E9" s="26" t="s">
        <v>124</v>
      </c>
      <c r="F9" s="27" t="s">
        <v>16</v>
      </c>
      <c r="G9" s="28">
        <v>10.41</v>
      </c>
      <c r="H9" s="29">
        <v>11.12</v>
      </c>
      <c r="I9" s="29">
        <v>11.75</v>
      </c>
      <c r="J9" s="29">
        <v>10.68</v>
      </c>
      <c r="K9" s="30">
        <v>10.9</v>
      </c>
      <c r="L9" s="31">
        <f t="shared" si="0"/>
        <v>11.75</v>
      </c>
      <c r="M9" s="32">
        <v>9</v>
      </c>
      <c r="N9" s="33" t="s">
        <v>125</v>
      </c>
      <c r="O9" s="34"/>
    </row>
    <row r="10" spans="1:15" ht="16.5" customHeight="1">
      <c r="A10" s="36">
        <v>5</v>
      </c>
      <c r="B10" s="37" t="s">
        <v>126</v>
      </c>
      <c r="C10" s="24" t="s">
        <v>127</v>
      </c>
      <c r="D10" s="25" t="s">
        <v>54</v>
      </c>
      <c r="E10" s="26" t="s">
        <v>39</v>
      </c>
      <c r="F10" s="27">
        <v>9.72</v>
      </c>
      <c r="G10" s="28">
        <v>10.7</v>
      </c>
      <c r="H10" s="29">
        <v>9.24</v>
      </c>
      <c r="I10" s="29">
        <v>9.97</v>
      </c>
      <c r="J10" s="29">
        <v>9.42</v>
      </c>
      <c r="K10" s="30" t="s">
        <v>16</v>
      </c>
      <c r="L10" s="31">
        <f t="shared" si="0"/>
        <v>10.7</v>
      </c>
      <c r="M10" s="32">
        <v>8</v>
      </c>
      <c r="N10" s="33" t="s">
        <v>128</v>
      </c>
      <c r="O10" s="34"/>
    </row>
    <row r="11" spans="1:15" ht="16.5" customHeight="1">
      <c r="A11" s="36">
        <v>8</v>
      </c>
      <c r="B11" s="37" t="s">
        <v>129</v>
      </c>
      <c r="C11" s="24" t="s">
        <v>130</v>
      </c>
      <c r="D11" s="25" t="s">
        <v>131</v>
      </c>
      <c r="E11" s="26" t="s">
        <v>132</v>
      </c>
      <c r="F11" s="27">
        <v>10.66</v>
      </c>
      <c r="G11" s="28">
        <v>10.7</v>
      </c>
      <c r="H11" s="29">
        <v>10.54</v>
      </c>
      <c r="I11" s="29">
        <v>10.62</v>
      </c>
      <c r="J11" s="29">
        <v>10.3</v>
      </c>
      <c r="K11" s="30">
        <v>10.63</v>
      </c>
      <c r="L11" s="31">
        <f t="shared" si="0"/>
        <v>10.7</v>
      </c>
      <c r="M11" s="32">
        <v>7</v>
      </c>
      <c r="N11" s="33" t="s">
        <v>133</v>
      </c>
      <c r="O11" s="34"/>
    </row>
    <row r="12" spans="1:15" ht="16.5" customHeight="1">
      <c r="A12" s="36">
        <v>9</v>
      </c>
      <c r="B12" s="37" t="s">
        <v>134</v>
      </c>
      <c r="C12" s="24" t="s">
        <v>135</v>
      </c>
      <c r="D12" s="25" t="s">
        <v>136</v>
      </c>
      <c r="E12" s="26" t="s">
        <v>137</v>
      </c>
      <c r="F12" s="27">
        <v>9.84</v>
      </c>
      <c r="G12" s="28">
        <v>8.8</v>
      </c>
      <c r="H12" s="29">
        <v>9.7</v>
      </c>
      <c r="I12" s="29">
        <v>9.47</v>
      </c>
      <c r="J12" s="29">
        <v>9.93</v>
      </c>
      <c r="K12" s="30" t="s">
        <v>16</v>
      </c>
      <c r="L12" s="31">
        <f t="shared" si="0"/>
        <v>9.93</v>
      </c>
      <c r="M12" s="32" t="s">
        <v>45</v>
      </c>
      <c r="N12" s="33" t="s">
        <v>138</v>
      </c>
      <c r="O12" s="34"/>
    </row>
    <row r="13" spans="1:15" ht="16.5" customHeight="1">
      <c r="A13" s="36">
        <v>10</v>
      </c>
      <c r="B13" s="37" t="s">
        <v>139</v>
      </c>
      <c r="C13" s="24" t="s">
        <v>140</v>
      </c>
      <c r="D13" s="25" t="s">
        <v>141</v>
      </c>
      <c r="E13" s="26" t="s">
        <v>44</v>
      </c>
      <c r="F13" s="27">
        <v>9.21</v>
      </c>
      <c r="G13" s="28" t="s">
        <v>16</v>
      </c>
      <c r="H13" s="29">
        <v>9.65</v>
      </c>
      <c r="I13" s="29">
        <v>9.34</v>
      </c>
      <c r="J13" s="29">
        <v>9.73</v>
      </c>
      <c r="K13" s="30">
        <v>9.17</v>
      </c>
      <c r="L13" s="31">
        <f t="shared" si="0"/>
        <v>9.73</v>
      </c>
      <c r="M13" s="32">
        <v>6</v>
      </c>
      <c r="N13" s="33" t="s">
        <v>142</v>
      </c>
      <c r="O13" s="34"/>
    </row>
    <row r="14" spans="1:15" ht="16.5" customHeight="1">
      <c r="A14" s="36">
        <v>11</v>
      </c>
      <c r="B14" s="37" t="s">
        <v>56</v>
      </c>
      <c r="C14" s="24" t="s">
        <v>57</v>
      </c>
      <c r="D14" s="25" t="s">
        <v>58</v>
      </c>
      <c r="E14" s="26" t="s">
        <v>59</v>
      </c>
      <c r="F14" s="27">
        <v>9.14</v>
      </c>
      <c r="G14" s="28">
        <v>9.42</v>
      </c>
      <c r="H14" s="29">
        <v>9.5</v>
      </c>
      <c r="I14" s="29"/>
      <c r="J14" s="29"/>
      <c r="K14" s="30"/>
      <c r="L14" s="31">
        <f t="shared" si="0"/>
        <v>9.5</v>
      </c>
      <c r="M14" s="32">
        <v>5</v>
      </c>
      <c r="N14" s="33" t="s">
        <v>60</v>
      </c>
      <c r="O14" s="34"/>
    </row>
    <row r="15" spans="1:15" ht="16.5" customHeight="1">
      <c r="A15" s="36">
        <v>11</v>
      </c>
      <c r="B15" s="37" t="s">
        <v>143</v>
      </c>
      <c r="C15" s="24" t="s">
        <v>144</v>
      </c>
      <c r="D15" s="25" t="s">
        <v>145</v>
      </c>
      <c r="E15" s="26" t="s">
        <v>69</v>
      </c>
      <c r="F15" s="27">
        <v>8.68</v>
      </c>
      <c r="G15" s="28">
        <v>8.48</v>
      </c>
      <c r="H15" s="29">
        <v>8.97</v>
      </c>
      <c r="I15" s="29"/>
      <c r="J15" s="29"/>
      <c r="K15" s="30"/>
      <c r="L15" s="31">
        <f t="shared" si="0"/>
        <v>8.97</v>
      </c>
      <c r="M15" s="32">
        <v>4</v>
      </c>
      <c r="N15" s="33" t="s">
        <v>70</v>
      </c>
      <c r="O15" s="34"/>
    </row>
    <row r="16" spans="1:15" ht="16.5" customHeight="1">
      <c r="A16" s="36">
        <v>11</v>
      </c>
      <c r="B16" s="37" t="s">
        <v>97</v>
      </c>
      <c r="C16" s="24" t="s">
        <v>98</v>
      </c>
      <c r="D16" s="25" t="s">
        <v>99</v>
      </c>
      <c r="E16" s="26" t="s">
        <v>39</v>
      </c>
      <c r="F16" s="27" t="s">
        <v>16</v>
      </c>
      <c r="G16" s="28">
        <v>7.32</v>
      </c>
      <c r="H16" s="29" t="s">
        <v>16</v>
      </c>
      <c r="I16" s="29"/>
      <c r="J16" s="29"/>
      <c r="K16" s="30"/>
      <c r="L16" s="31">
        <f t="shared" si="0"/>
        <v>7.32</v>
      </c>
      <c r="M16" s="32" t="s">
        <v>45</v>
      </c>
      <c r="N16" s="33" t="s">
        <v>40</v>
      </c>
      <c r="O16" s="34"/>
    </row>
    <row r="17" spans="1:15" ht="16.5" customHeight="1">
      <c r="A17" s="36">
        <v>13</v>
      </c>
      <c r="B17" s="37" t="s">
        <v>146</v>
      </c>
      <c r="C17" s="24" t="s">
        <v>147</v>
      </c>
      <c r="D17" s="25" t="s">
        <v>148</v>
      </c>
      <c r="E17" s="26" t="s">
        <v>1</v>
      </c>
      <c r="F17" s="27" t="s">
        <v>16</v>
      </c>
      <c r="G17" s="28">
        <v>7.24</v>
      </c>
      <c r="H17" s="28">
        <v>7.28</v>
      </c>
      <c r="I17" s="29"/>
      <c r="J17" s="29"/>
      <c r="K17" s="30"/>
      <c r="L17" s="31">
        <f t="shared" si="0"/>
        <v>7.28</v>
      </c>
      <c r="M17" s="32" t="s">
        <v>45</v>
      </c>
      <c r="N17" s="33" t="s">
        <v>149</v>
      </c>
      <c r="O17" s="34"/>
    </row>
    <row r="18" spans="1:15" ht="16.5" customHeight="1" thickBot="1">
      <c r="A18" s="38"/>
      <c r="B18" s="39" t="s">
        <v>150</v>
      </c>
      <c r="C18" s="40" t="s">
        <v>151</v>
      </c>
      <c r="D18" s="41" t="s">
        <v>152</v>
      </c>
      <c r="E18" s="42" t="s">
        <v>29</v>
      </c>
      <c r="F18" s="43"/>
      <c r="G18" s="44"/>
      <c r="H18" s="45"/>
      <c r="I18" s="45"/>
      <c r="J18" s="45"/>
      <c r="K18" s="46"/>
      <c r="L18" s="47" t="s">
        <v>153</v>
      </c>
      <c r="M18" s="48"/>
      <c r="N18" s="49" t="s">
        <v>154</v>
      </c>
      <c r="O18" s="34"/>
    </row>
    <row r="21" spans="2:9" ht="12.75">
      <c r="B21" s="8" t="s">
        <v>105</v>
      </c>
      <c r="F21" s="6"/>
      <c r="I21" s="8" t="s">
        <v>155</v>
      </c>
    </row>
    <row r="22" spans="2:9" ht="12.75">
      <c r="B22" s="8"/>
      <c r="F22" s="6"/>
      <c r="I22" s="8"/>
    </row>
    <row r="23" spans="2:9" ht="12.75">
      <c r="B23" s="8" t="s">
        <v>106</v>
      </c>
      <c r="F23" s="6"/>
      <c r="I23" s="8" t="s">
        <v>149</v>
      </c>
    </row>
  </sheetData>
  <printOptions horizontalCentered="1"/>
  <pageMargins left="0.35433070866141736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13.57421875" style="6" customWidth="1"/>
    <col min="3" max="3" width="15.00390625" style="8" customWidth="1"/>
    <col min="4" max="4" width="9.140625" style="6" customWidth="1"/>
    <col min="5" max="5" width="14.28125" style="6" customWidth="1"/>
    <col min="6" max="11" width="6.57421875" style="10" customWidth="1"/>
    <col min="12" max="12" width="6.57421875" style="1" customWidth="1"/>
    <col min="13" max="13" width="6.57421875" style="6" customWidth="1"/>
    <col min="14" max="14" width="28.00390625" style="6" customWidth="1"/>
    <col min="15" max="16384" width="9.140625" style="6" customWidth="1"/>
  </cols>
  <sheetData>
    <row r="1" spans="1:14" s="1" customFormat="1" ht="15">
      <c r="A1" s="305" t="s">
        <v>1348</v>
      </c>
      <c r="C1" s="2"/>
      <c r="G1" s="3"/>
      <c r="H1" s="3"/>
      <c r="I1" s="3"/>
      <c r="J1" s="3"/>
      <c r="K1" s="3"/>
      <c r="L1" s="3"/>
      <c r="N1" s="4" t="s">
        <v>156</v>
      </c>
    </row>
    <row r="2" spans="3:14" s="1" customFormat="1" ht="12.75">
      <c r="C2" s="5"/>
      <c r="G2" s="3"/>
      <c r="H2" s="3"/>
      <c r="I2" s="3"/>
      <c r="J2" s="3"/>
      <c r="K2" s="3"/>
      <c r="L2" s="3"/>
      <c r="N2" s="4" t="s">
        <v>1</v>
      </c>
    </row>
    <row r="3" spans="2:4" ht="15.75">
      <c r="B3" s="7" t="s">
        <v>1411</v>
      </c>
      <c r="D3" s="9" t="s">
        <v>158</v>
      </c>
    </row>
    <row r="4" spans="3:4" ht="16.5" thickBot="1">
      <c r="C4" s="9"/>
      <c r="D4" s="1"/>
    </row>
    <row r="5" spans="1:14" s="21" customFormat="1" ht="12" thickBot="1">
      <c r="A5" s="11" t="s">
        <v>4</v>
      </c>
      <c r="B5" s="12" t="s">
        <v>5</v>
      </c>
      <c r="C5" s="13" t="s">
        <v>6</v>
      </c>
      <c r="D5" s="14" t="s">
        <v>7</v>
      </c>
      <c r="E5" s="15" t="s">
        <v>8</v>
      </c>
      <c r="F5" s="16">
        <v>1</v>
      </c>
      <c r="G5" s="17">
        <v>2</v>
      </c>
      <c r="H5" s="17">
        <v>3</v>
      </c>
      <c r="I5" s="17">
        <v>4</v>
      </c>
      <c r="J5" s="17">
        <v>5</v>
      </c>
      <c r="K5" s="18">
        <v>6</v>
      </c>
      <c r="L5" s="11" t="s">
        <v>9</v>
      </c>
      <c r="M5" s="19" t="s">
        <v>10</v>
      </c>
      <c r="N5" s="20" t="s">
        <v>11</v>
      </c>
    </row>
    <row r="6" spans="1:15" ht="16.5" customHeight="1">
      <c r="A6" s="22">
        <v>1</v>
      </c>
      <c r="B6" s="23" t="s">
        <v>226</v>
      </c>
      <c r="C6" s="24" t="s">
        <v>227</v>
      </c>
      <c r="D6" s="25" t="s">
        <v>228</v>
      </c>
      <c r="E6" s="26" t="s">
        <v>59</v>
      </c>
      <c r="F6" s="27">
        <v>16.68</v>
      </c>
      <c r="G6" s="28">
        <v>17.92</v>
      </c>
      <c r="H6" s="29" t="s">
        <v>16</v>
      </c>
      <c r="I6" s="29">
        <v>16.85</v>
      </c>
      <c r="J6" s="29">
        <v>18</v>
      </c>
      <c r="K6" s="30" t="s">
        <v>16</v>
      </c>
      <c r="L6" s="31">
        <f aca="true" t="shared" si="0" ref="L6:L27">MAX(F6:K6)</f>
        <v>18</v>
      </c>
      <c r="M6" s="32">
        <v>15</v>
      </c>
      <c r="N6" s="33" t="s">
        <v>229</v>
      </c>
      <c r="O6" s="34"/>
    </row>
    <row r="7" spans="1:15" ht="16.5" customHeight="1">
      <c r="A7" s="22">
        <v>2</v>
      </c>
      <c r="B7" s="23" t="s">
        <v>230</v>
      </c>
      <c r="C7" s="24" t="s">
        <v>231</v>
      </c>
      <c r="D7" s="25" t="s">
        <v>232</v>
      </c>
      <c r="E7" s="26" t="s">
        <v>15</v>
      </c>
      <c r="F7" s="27">
        <v>14.93</v>
      </c>
      <c r="G7" s="28">
        <v>14.74</v>
      </c>
      <c r="H7" s="29">
        <v>15.7</v>
      </c>
      <c r="I7" s="29">
        <v>15.04</v>
      </c>
      <c r="J7" s="29">
        <v>15.94</v>
      </c>
      <c r="K7" s="30">
        <v>15.36</v>
      </c>
      <c r="L7" s="31">
        <f t="shared" si="0"/>
        <v>15.94</v>
      </c>
      <c r="M7" s="32">
        <v>12</v>
      </c>
      <c r="N7" s="33" t="s">
        <v>233</v>
      </c>
      <c r="O7" s="34"/>
    </row>
    <row r="8" spans="1:15" ht="16.5" customHeight="1">
      <c r="A8" s="22">
        <v>3</v>
      </c>
      <c r="B8" s="23" t="s">
        <v>234</v>
      </c>
      <c r="C8" s="24" t="s">
        <v>235</v>
      </c>
      <c r="D8" s="25" t="s">
        <v>236</v>
      </c>
      <c r="E8" s="26" t="s">
        <v>59</v>
      </c>
      <c r="F8" s="27">
        <v>13.41</v>
      </c>
      <c r="G8" s="28">
        <v>13.7</v>
      </c>
      <c r="H8" s="29">
        <v>13.82</v>
      </c>
      <c r="I8" s="29">
        <v>13.9</v>
      </c>
      <c r="J8" s="29">
        <v>14.82</v>
      </c>
      <c r="K8" s="30">
        <v>14.96</v>
      </c>
      <c r="L8" s="31">
        <f t="shared" si="0"/>
        <v>14.96</v>
      </c>
      <c r="M8" s="32">
        <v>10</v>
      </c>
      <c r="N8" s="33" t="s">
        <v>229</v>
      </c>
      <c r="O8" s="34"/>
    </row>
    <row r="9" spans="1:15" ht="16.5" customHeight="1">
      <c r="A9" s="22">
        <v>4</v>
      </c>
      <c r="B9" s="23" t="s">
        <v>237</v>
      </c>
      <c r="C9" s="24" t="s">
        <v>238</v>
      </c>
      <c r="D9" s="25" t="s">
        <v>239</v>
      </c>
      <c r="E9" s="26" t="s">
        <v>240</v>
      </c>
      <c r="F9" s="27">
        <v>13.68</v>
      </c>
      <c r="G9" s="28">
        <v>14.26</v>
      </c>
      <c r="H9" s="29">
        <v>14.84</v>
      </c>
      <c r="I9" s="29">
        <v>14.77</v>
      </c>
      <c r="J9" s="29">
        <v>14.62</v>
      </c>
      <c r="K9" s="30" t="s">
        <v>16</v>
      </c>
      <c r="L9" s="31">
        <f t="shared" si="0"/>
        <v>14.84</v>
      </c>
      <c r="M9" s="32">
        <v>9</v>
      </c>
      <c r="N9" s="33" t="s">
        <v>241</v>
      </c>
      <c r="O9" s="34"/>
    </row>
    <row r="10" spans="1:15" ht="16.5" customHeight="1">
      <c r="A10" s="22">
        <v>5</v>
      </c>
      <c r="B10" s="23" t="s">
        <v>174</v>
      </c>
      <c r="C10" s="24" t="s">
        <v>242</v>
      </c>
      <c r="D10" s="25" t="s">
        <v>243</v>
      </c>
      <c r="E10" s="26" t="s">
        <v>29</v>
      </c>
      <c r="F10" s="27">
        <v>14.3</v>
      </c>
      <c r="G10" s="28">
        <v>13.98</v>
      </c>
      <c r="H10" s="29">
        <v>14.75</v>
      </c>
      <c r="I10" s="29">
        <v>1.442</v>
      </c>
      <c r="J10" s="29">
        <v>14.76</v>
      </c>
      <c r="K10" s="30" t="s">
        <v>16</v>
      </c>
      <c r="L10" s="31">
        <f t="shared" si="0"/>
        <v>14.76</v>
      </c>
      <c r="M10" s="32">
        <v>8</v>
      </c>
      <c r="N10" s="33" t="s">
        <v>244</v>
      </c>
      <c r="O10" s="34"/>
    </row>
    <row r="11" spans="1:15" ht="16.5" customHeight="1">
      <c r="A11" s="22">
        <v>6</v>
      </c>
      <c r="B11" s="23" t="s">
        <v>245</v>
      </c>
      <c r="C11" s="24" t="s">
        <v>246</v>
      </c>
      <c r="D11" s="25" t="s">
        <v>247</v>
      </c>
      <c r="E11" s="26" t="s">
        <v>59</v>
      </c>
      <c r="F11" s="27">
        <v>14.03</v>
      </c>
      <c r="G11" s="28">
        <v>14.44</v>
      </c>
      <c r="H11" s="29">
        <v>14.22</v>
      </c>
      <c r="I11" s="29">
        <v>14.08</v>
      </c>
      <c r="J11" s="29" t="s">
        <v>16</v>
      </c>
      <c r="K11" s="30" t="s">
        <v>16</v>
      </c>
      <c r="L11" s="31">
        <f t="shared" si="0"/>
        <v>14.44</v>
      </c>
      <c r="M11" s="32">
        <v>7</v>
      </c>
      <c r="N11" s="33" t="s">
        <v>229</v>
      </c>
      <c r="O11" s="34"/>
    </row>
    <row r="12" spans="1:15" ht="16.5" customHeight="1">
      <c r="A12" s="22">
        <v>7</v>
      </c>
      <c r="B12" s="23" t="s">
        <v>248</v>
      </c>
      <c r="C12" s="24" t="s">
        <v>249</v>
      </c>
      <c r="D12" s="25" t="s">
        <v>250</v>
      </c>
      <c r="E12" s="26" t="s">
        <v>251</v>
      </c>
      <c r="F12" s="27" t="s">
        <v>252</v>
      </c>
      <c r="G12" s="28" t="s">
        <v>253</v>
      </c>
      <c r="H12" s="29" t="s">
        <v>254</v>
      </c>
      <c r="I12" s="29" t="s">
        <v>16</v>
      </c>
      <c r="J12" s="29">
        <v>12.88</v>
      </c>
      <c r="K12" s="30">
        <v>14.44</v>
      </c>
      <c r="L12" s="31">
        <f t="shared" si="0"/>
        <v>14.44</v>
      </c>
      <c r="M12" s="32">
        <v>6</v>
      </c>
      <c r="N12" s="33" t="s">
        <v>255</v>
      </c>
      <c r="O12" s="34"/>
    </row>
    <row r="13" spans="1:15" ht="16.5" customHeight="1">
      <c r="A13" s="22">
        <v>8</v>
      </c>
      <c r="B13" s="23" t="s">
        <v>256</v>
      </c>
      <c r="C13" s="24" t="s">
        <v>257</v>
      </c>
      <c r="D13" s="25" t="s">
        <v>258</v>
      </c>
      <c r="E13" s="26" t="s">
        <v>259</v>
      </c>
      <c r="F13" s="27" t="s">
        <v>16</v>
      </c>
      <c r="G13" s="28">
        <v>12.48</v>
      </c>
      <c r="H13" s="29">
        <v>13.7</v>
      </c>
      <c r="I13" s="29">
        <v>14.04</v>
      </c>
      <c r="J13" s="29">
        <v>13.94</v>
      </c>
      <c r="K13" s="30">
        <v>13.78</v>
      </c>
      <c r="L13" s="31">
        <f t="shared" si="0"/>
        <v>14.04</v>
      </c>
      <c r="M13" s="32">
        <v>5</v>
      </c>
      <c r="N13" s="33" t="s">
        <v>260</v>
      </c>
      <c r="O13" s="34"/>
    </row>
    <row r="14" spans="1:15" ht="16.5" customHeight="1">
      <c r="A14" s="22">
        <v>9</v>
      </c>
      <c r="B14" s="23" t="s">
        <v>261</v>
      </c>
      <c r="C14" s="24" t="s">
        <v>262</v>
      </c>
      <c r="D14" s="25" t="s">
        <v>263</v>
      </c>
      <c r="E14" s="26" t="s">
        <v>44</v>
      </c>
      <c r="F14" s="27" t="s">
        <v>16</v>
      </c>
      <c r="G14" s="28">
        <v>12.26</v>
      </c>
      <c r="H14" s="29">
        <v>13.16</v>
      </c>
      <c r="I14" s="29"/>
      <c r="J14" s="29"/>
      <c r="K14" s="30"/>
      <c r="L14" s="31">
        <f t="shared" si="0"/>
        <v>13.16</v>
      </c>
      <c r="M14" s="32" t="s">
        <v>45</v>
      </c>
      <c r="N14" s="33" t="s">
        <v>46</v>
      </c>
      <c r="O14" s="34"/>
    </row>
    <row r="15" spans="1:15" ht="16.5" customHeight="1">
      <c r="A15" s="22">
        <v>10</v>
      </c>
      <c r="B15" s="23" t="s">
        <v>264</v>
      </c>
      <c r="C15" s="24" t="s">
        <v>265</v>
      </c>
      <c r="D15" s="25" t="s">
        <v>266</v>
      </c>
      <c r="E15" s="26" t="s">
        <v>1</v>
      </c>
      <c r="F15" s="27">
        <v>12.32</v>
      </c>
      <c r="G15" s="28">
        <v>12.75</v>
      </c>
      <c r="H15" s="29">
        <v>13.08</v>
      </c>
      <c r="I15" s="29"/>
      <c r="J15" s="29"/>
      <c r="K15" s="30"/>
      <c r="L15" s="31">
        <f t="shared" si="0"/>
        <v>13.08</v>
      </c>
      <c r="M15" s="32">
        <v>4</v>
      </c>
      <c r="N15" s="33" t="s">
        <v>267</v>
      </c>
      <c r="O15" s="34"/>
    </row>
    <row r="16" spans="1:15" ht="16.5" customHeight="1">
      <c r="A16" s="22">
        <v>11</v>
      </c>
      <c r="B16" s="23" t="s">
        <v>177</v>
      </c>
      <c r="C16" s="24" t="s">
        <v>268</v>
      </c>
      <c r="D16" s="25" t="s">
        <v>269</v>
      </c>
      <c r="E16" s="26" t="s">
        <v>29</v>
      </c>
      <c r="F16" s="27">
        <v>10.63</v>
      </c>
      <c r="G16" s="28">
        <v>13.07</v>
      </c>
      <c r="H16" s="29">
        <v>12.67</v>
      </c>
      <c r="I16" s="29"/>
      <c r="J16" s="29"/>
      <c r="K16" s="30"/>
      <c r="L16" s="31">
        <f t="shared" si="0"/>
        <v>13.07</v>
      </c>
      <c r="M16" s="32">
        <v>3</v>
      </c>
      <c r="N16" s="33" t="s">
        <v>154</v>
      </c>
      <c r="O16" s="34"/>
    </row>
    <row r="17" spans="1:15" ht="16.5" customHeight="1">
      <c r="A17" s="22">
        <v>12</v>
      </c>
      <c r="B17" s="23" t="s">
        <v>270</v>
      </c>
      <c r="C17" s="24" t="s">
        <v>271</v>
      </c>
      <c r="D17" s="25" t="s">
        <v>272</v>
      </c>
      <c r="E17" s="26" t="s">
        <v>44</v>
      </c>
      <c r="F17" s="27">
        <v>12.68</v>
      </c>
      <c r="G17" s="28">
        <v>12.83</v>
      </c>
      <c r="H17" s="29">
        <v>12.73</v>
      </c>
      <c r="I17" s="29"/>
      <c r="J17" s="29"/>
      <c r="K17" s="30"/>
      <c r="L17" s="31">
        <f t="shared" si="0"/>
        <v>12.83</v>
      </c>
      <c r="M17" s="32" t="s">
        <v>45</v>
      </c>
      <c r="N17" s="33" t="s">
        <v>273</v>
      </c>
      <c r="O17" s="34"/>
    </row>
    <row r="18" spans="1:15" ht="16.5" customHeight="1">
      <c r="A18" s="22">
        <v>13</v>
      </c>
      <c r="B18" s="23" t="s">
        <v>274</v>
      </c>
      <c r="C18" s="24" t="s">
        <v>275</v>
      </c>
      <c r="D18" s="25" t="s">
        <v>203</v>
      </c>
      <c r="E18" s="26" t="s">
        <v>1</v>
      </c>
      <c r="F18" s="27">
        <v>12.74</v>
      </c>
      <c r="G18" s="28">
        <v>12.52</v>
      </c>
      <c r="H18" s="29" t="s">
        <v>16</v>
      </c>
      <c r="I18" s="29"/>
      <c r="J18" s="29"/>
      <c r="K18" s="30"/>
      <c r="L18" s="31">
        <f t="shared" si="0"/>
        <v>12.74</v>
      </c>
      <c r="M18" s="32">
        <v>2</v>
      </c>
      <c r="N18" s="33" t="s">
        <v>267</v>
      </c>
      <c r="O18" s="34"/>
    </row>
    <row r="19" spans="1:15" ht="16.5" customHeight="1">
      <c r="A19" s="22">
        <v>14</v>
      </c>
      <c r="B19" s="23" t="s">
        <v>276</v>
      </c>
      <c r="C19" s="24" t="s">
        <v>277</v>
      </c>
      <c r="D19" s="25" t="s">
        <v>278</v>
      </c>
      <c r="E19" s="26" t="s">
        <v>82</v>
      </c>
      <c r="F19" s="27">
        <v>12.5</v>
      </c>
      <c r="G19" s="28">
        <v>12.25</v>
      </c>
      <c r="H19" s="29">
        <v>11.11</v>
      </c>
      <c r="I19" s="29"/>
      <c r="J19" s="29"/>
      <c r="K19" s="30"/>
      <c r="L19" s="31">
        <f t="shared" si="0"/>
        <v>12.5</v>
      </c>
      <c r="M19" s="32">
        <v>1</v>
      </c>
      <c r="N19" s="33" t="s">
        <v>279</v>
      </c>
      <c r="O19" s="34"/>
    </row>
    <row r="20" spans="1:15" ht="16.5" customHeight="1">
      <c r="A20" s="22">
        <v>15</v>
      </c>
      <c r="B20" s="23" t="s">
        <v>220</v>
      </c>
      <c r="C20" s="24" t="s">
        <v>280</v>
      </c>
      <c r="D20" s="25" t="s">
        <v>243</v>
      </c>
      <c r="E20" s="26" t="s">
        <v>180</v>
      </c>
      <c r="F20" s="27">
        <v>10.72</v>
      </c>
      <c r="G20" s="28">
        <v>12.3</v>
      </c>
      <c r="H20" s="29">
        <v>10.62</v>
      </c>
      <c r="I20" s="29"/>
      <c r="J20" s="29"/>
      <c r="K20" s="30"/>
      <c r="L20" s="31">
        <f t="shared" si="0"/>
        <v>12.3</v>
      </c>
      <c r="M20" s="32"/>
      <c r="N20" s="33" t="s">
        <v>181</v>
      </c>
      <c r="O20" s="34"/>
    </row>
    <row r="21" spans="1:15" ht="16.5" customHeight="1">
      <c r="A21" s="22">
        <v>16</v>
      </c>
      <c r="B21" s="23" t="s">
        <v>256</v>
      </c>
      <c r="C21" s="24" t="s">
        <v>281</v>
      </c>
      <c r="D21" s="25" t="s">
        <v>282</v>
      </c>
      <c r="E21" s="26" t="s">
        <v>283</v>
      </c>
      <c r="F21" s="27">
        <v>12.08</v>
      </c>
      <c r="G21" s="28">
        <v>11.7</v>
      </c>
      <c r="H21" s="29" t="s">
        <v>16</v>
      </c>
      <c r="I21" s="29"/>
      <c r="J21" s="29"/>
      <c r="K21" s="30"/>
      <c r="L21" s="31">
        <f t="shared" si="0"/>
        <v>12.08</v>
      </c>
      <c r="M21" s="32"/>
      <c r="N21" s="33" t="s">
        <v>284</v>
      </c>
      <c r="O21" s="34"/>
    </row>
    <row r="22" spans="1:15" ht="16.5" customHeight="1">
      <c r="A22" s="22">
        <v>17</v>
      </c>
      <c r="B22" s="23" t="s">
        <v>285</v>
      </c>
      <c r="C22" s="24" t="s">
        <v>286</v>
      </c>
      <c r="D22" s="25" t="s">
        <v>287</v>
      </c>
      <c r="E22" s="26" t="s">
        <v>288</v>
      </c>
      <c r="F22" s="27" t="s">
        <v>16</v>
      </c>
      <c r="G22" s="28" t="s">
        <v>16</v>
      </c>
      <c r="H22" s="29">
        <v>11.83</v>
      </c>
      <c r="I22" s="29"/>
      <c r="J22" s="29"/>
      <c r="K22" s="30"/>
      <c r="L22" s="31">
        <f t="shared" si="0"/>
        <v>11.83</v>
      </c>
      <c r="M22" s="32"/>
      <c r="N22" s="33" t="s">
        <v>289</v>
      </c>
      <c r="O22" s="34"/>
    </row>
    <row r="23" spans="1:15" ht="16.5" customHeight="1">
      <c r="A23" s="22">
        <v>18</v>
      </c>
      <c r="B23" s="23" t="s">
        <v>197</v>
      </c>
      <c r="C23" s="24" t="s">
        <v>290</v>
      </c>
      <c r="D23" s="25" t="s">
        <v>291</v>
      </c>
      <c r="E23" s="26" t="s">
        <v>82</v>
      </c>
      <c r="F23" s="27">
        <v>11.32</v>
      </c>
      <c r="G23" s="28">
        <v>11.71</v>
      </c>
      <c r="H23" s="29" t="s">
        <v>16</v>
      </c>
      <c r="I23" s="29"/>
      <c r="J23" s="29"/>
      <c r="K23" s="30"/>
      <c r="L23" s="31">
        <f t="shared" si="0"/>
        <v>11.71</v>
      </c>
      <c r="M23" s="32" t="s">
        <v>45</v>
      </c>
      <c r="N23" s="33" t="s">
        <v>292</v>
      </c>
      <c r="O23" s="34"/>
    </row>
    <row r="24" spans="1:15" ht="16.5" customHeight="1">
      <c r="A24" s="22">
        <v>19</v>
      </c>
      <c r="B24" s="23" t="s">
        <v>293</v>
      </c>
      <c r="C24" s="24" t="s">
        <v>294</v>
      </c>
      <c r="D24" s="25" t="s">
        <v>295</v>
      </c>
      <c r="E24" s="26" t="s">
        <v>1</v>
      </c>
      <c r="F24" s="27">
        <v>11.55</v>
      </c>
      <c r="G24" s="28">
        <v>11.62</v>
      </c>
      <c r="H24" s="29">
        <v>11.47</v>
      </c>
      <c r="I24" s="29"/>
      <c r="J24" s="29"/>
      <c r="K24" s="30"/>
      <c r="L24" s="31">
        <f t="shared" si="0"/>
        <v>11.62</v>
      </c>
      <c r="M24" s="32" t="s">
        <v>45</v>
      </c>
      <c r="N24" s="33" t="s">
        <v>120</v>
      </c>
      <c r="O24" s="34"/>
    </row>
    <row r="25" spans="1:15" ht="16.5" customHeight="1">
      <c r="A25" s="22">
        <v>20</v>
      </c>
      <c r="B25" s="23" t="s">
        <v>296</v>
      </c>
      <c r="C25" s="24" t="s">
        <v>297</v>
      </c>
      <c r="D25" s="25" t="s">
        <v>298</v>
      </c>
      <c r="E25" s="26" t="s">
        <v>299</v>
      </c>
      <c r="F25" s="27">
        <v>10.98</v>
      </c>
      <c r="G25" s="28">
        <v>10.63</v>
      </c>
      <c r="H25" s="29" t="s">
        <v>16</v>
      </c>
      <c r="I25" s="29"/>
      <c r="J25" s="29"/>
      <c r="K25" s="30"/>
      <c r="L25" s="31">
        <f t="shared" si="0"/>
        <v>10.98</v>
      </c>
      <c r="M25" s="32"/>
      <c r="N25" s="33" t="s">
        <v>300</v>
      </c>
      <c r="O25" s="34"/>
    </row>
    <row r="26" spans="1:15" ht="16.5" customHeight="1">
      <c r="A26" s="22">
        <v>21</v>
      </c>
      <c r="B26" s="23" t="s">
        <v>301</v>
      </c>
      <c r="C26" s="24" t="s">
        <v>302</v>
      </c>
      <c r="D26" s="25" t="s">
        <v>303</v>
      </c>
      <c r="E26" s="26" t="s">
        <v>82</v>
      </c>
      <c r="F26" s="27">
        <v>9.96</v>
      </c>
      <c r="G26" s="28">
        <v>10.1</v>
      </c>
      <c r="H26" s="29" t="s">
        <v>16</v>
      </c>
      <c r="I26" s="29"/>
      <c r="J26" s="29"/>
      <c r="K26" s="30"/>
      <c r="L26" s="31">
        <f t="shared" si="0"/>
        <v>10.1</v>
      </c>
      <c r="M26" s="32"/>
      <c r="N26" s="33" t="s">
        <v>292</v>
      </c>
      <c r="O26" s="34"/>
    </row>
    <row r="27" spans="1:15" ht="16.5" customHeight="1">
      <c r="A27" s="22">
        <v>22</v>
      </c>
      <c r="B27" s="23" t="s">
        <v>304</v>
      </c>
      <c r="C27" s="24" t="s">
        <v>305</v>
      </c>
      <c r="D27" s="25" t="s">
        <v>306</v>
      </c>
      <c r="E27" s="26" t="s">
        <v>307</v>
      </c>
      <c r="F27" s="27">
        <v>10.52</v>
      </c>
      <c r="G27" s="28">
        <v>11.36</v>
      </c>
      <c r="H27" s="29">
        <v>11.06</v>
      </c>
      <c r="I27" s="29"/>
      <c r="J27" s="29"/>
      <c r="K27" s="30"/>
      <c r="L27" s="31">
        <f t="shared" si="0"/>
        <v>11.36</v>
      </c>
      <c r="M27" s="32" t="s">
        <v>103</v>
      </c>
      <c r="N27" s="33" t="s">
        <v>308</v>
      </c>
      <c r="O27" s="34"/>
    </row>
    <row r="29" spans="2:9" ht="12.75">
      <c r="B29" s="8" t="s">
        <v>105</v>
      </c>
      <c r="F29" s="6"/>
      <c r="I29" s="8" t="s">
        <v>155</v>
      </c>
    </row>
    <row r="30" spans="2:9" ht="12.75">
      <c r="B30" s="8"/>
      <c r="F30" s="6"/>
      <c r="I30" s="8"/>
    </row>
    <row r="31" spans="2:9" ht="12.75">
      <c r="B31" s="8" t="s">
        <v>106</v>
      </c>
      <c r="F31" s="6"/>
      <c r="I31" s="8" t="s">
        <v>149</v>
      </c>
    </row>
  </sheetData>
  <printOptions horizontalCentered="1" verticalCentered="1"/>
  <pageMargins left="0.35433070866141736" right="0.15748031496062992" top="0.1968503937007874" bottom="0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708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105" customWidth="1"/>
    <col min="2" max="2" width="8.140625" style="105" customWidth="1"/>
    <col min="3" max="3" width="11.8515625" style="140" customWidth="1"/>
    <col min="4" max="4" width="14.7109375" style="138" customWidth="1"/>
    <col min="5" max="5" width="11.28125" style="105" customWidth="1"/>
    <col min="6" max="6" width="9.140625" style="143" customWidth="1"/>
    <col min="7" max="12" width="5.00390625" style="105" hidden="1" customWidth="1"/>
    <col min="13" max="13" width="27.7109375" style="105" hidden="1" customWidth="1"/>
    <col min="14" max="14" width="4.421875" style="105" hidden="1" customWidth="1"/>
    <col min="15" max="15" width="10.00390625" style="399" customWidth="1"/>
    <col min="16" max="16" width="4.7109375" style="105" customWidth="1"/>
    <col min="17" max="16384" width="9.140625" style="105" customWidth="1"/>
  </cols>
  <sheetData>
    <row r="1" spans="1:18" ht="12.75">
      <c r="A1" s="132"/>
      <c r="B1" s="133"/>
      <c r="C1" s="129"/>
      <c r="D1" s="130"/>
      <c r="E1" s="131"/>
      <c r="F1" s="158"/>
      <c r="G1" s="158"/>
      <c r="H1" s="158"/>
      <c r="I1" s="158"/>
      <c r="J1" s="158"/>
      <c r="K1" s="158"/>
      <c r="L1" s="158"/>
      <c r="M1" s="134"/>
      <c r="N1" s="384"/>
      <c r="P1" s="128"/>
      <c r="Q1" s="135"/>
      <c r="R1" s="135"/>
    </row>
    <row r="2" spans="1:16" ht="13.5" customHeight="1" thickBot="1">
      <c r="A2" s="125" t="s">
        <v>8</v>
      </c>
      <c r="B2" s="397" t="s">
        <v>510</v>
      </c>
      <c r="C2" s="125" t="s">
        <v>5</v>
      </c>
      <c r="D2" s="125" t="s">
        <v>6</v>
      </c>
      <c r="E2" s="125" t="s">
        <v>7</v>
      </c>
      <c r="F2" s="125" t="s">
        <v>340</v>
      </c>
      <c r="G2" s="125"/>
      <c r="H2" s="125" t="s">
        <v>11</v>
      </c>
      <c r="N2" s="125" t="s">
        <v>1386</v>
      </c>
      <c r="O2" s="236" t="s">
        <v>1387</v>
      </c>
      <c r="P2" s="236" t="s">
        <v>4</v>
      </c>
    </row>
    <row r="3" spans="1:16" ht="13.5" customHeight="1" thickBot="1">
      <c r="A3" s="403"/>
      <c r="B3" s="406">
        <f>SUM(B4:B7)</f>
        <v>55</v>
      </c>
      <c r="C3" s="404"/>
      <c r="D3" s="395"/>
      <c r="E3" s="395"/>
      <c r="F3" s="392"/>
      <c r="G3" s="393"/>
      <c r="H3" s="393"/>
      <c r="N3" s="125"/>
      <c r="O3" s="236"/>
      <c r="P3" s="236"/>
    </row>
    <row r="4" spans="1:16" ht="13.5" customHeight="1">
      <c r="A4" s="125"/>
      <c r="B4" s="405">
        <v>32</v>
      </c>
      <c r="C4" s="394"/>
      <c r="D4" s="395"/>
      <c r="E4" s="395"/>
      <c r="F4" s="392"/>
      <c r="G4" s="393"/>
      <c r="H4" s="393"/>
      <c r="N4" s="125"/>
      <c r="O4" s="236"/>
      <c r="P4" s="236"/>
    </row>
    <row r="5" spans="1:16" ht="12.75">
      <c r="A5" s="132" t="s">
        <v>283</v>
      </c>
      <c r="B5" s="133">
        <v>5</v>
      </c>
      <c r="C5" s="386" t="s">
        <v>902</v>
      </c>
      <c r="D5" s="387" t="s">
        <v>903</v>
      </c>
      <c r="E5" s="388" t="s">
        <v>904</v>
      </c>
      <c r="F5" s="389">
        <v>38.73</v>
      </c>
      <c r="G5" s="383"/>
      <c r="H5" s="383"/>
      <c r="I5" s="383"/>
      <c r="J5" s="383"/>
      <c r="K5" s="383"/>
      <c r="M5" s="390" t="s">
        <v>905</v>
      </c>
      <c r="N5" s="391" t="s">
        <v>1376</v>
      </c>
      <c r="O5" s="400">
        <v>300</v>
      </c>
      <c r="P5" s="128">
        <v>8</v>
      </c>
    </row>
    <row r="6" spans="1:16" ht="12.75">
      <c r="A6" s="132" t="s">
        <v>283</v>
      </c>
      <c r="B6" s="133">
        <v>9</v>
      </c>
      <c r="C6" s="386" t="s">
        <v>41</v>
      </c>
      <c r="D6" s="387" t="s">
        <v>811</v>
      </c>
      <c r="E6" s="388" t="s">
        <v>812</v>
      </c>
      <c r="F6" s="389" t="s">
        <v>813</v>
      </c>
      <c r="G6" s="383"/>
      <c r="H6" s="383"/>
      <c r="I6" s="383"/>
      <c r="J6" s="383"/>
      <c r="K6" s="383"/>
      <c r="M6" s="390" t="s">
        <v>594</v>
      </c>
      <c r="N6" s="391" t="s">
        <v>1375</v>
      </c>
      <c r="O6" s="400">
        <v>3000</v>
      </c>
      <c r="P6" s="128">
        <v>4</v>
      </c>
    </row>
    <row r="7" spans="1:16" ht="12.75">
      <c r="A7" s="132" t="s">
        <v>283</v>
      </c>
      <c r="B7" s="400">
        <v>9</v>
      </c>
      <c r="C7" s="386" t="s">
        <v>237</v>
      </c>
      <c r="D7" s="387" t="s">
        <v>238</v>
      </c>
      <c r="E7" s="388" t="s">
        <v>239</v>
      </c>
      <c r="F7" s="389">
        <f>MAX(G7:L7)</f>
        <v>14.84</v>
      </c>
      <c r="G7" s="383">
        <v>13.68</v>
      </c>
      <c r="H7" s="383">
        <v>14.26</v>
      </c>
      <c r="I7" s="383">
        <v>14.84</v>
      </c>
      <c r="J7" s="383">
        <v>14.77</v>
      </c>
      <c r="K7" s="383">
        <v>14.62</v>
      </c>
      <c r="L7" s="105" t="s">
        <v>16</v>
      </c>
      <c r="M7" s="390" t="s">
        <v>241</v>
      </c>
      <c r="N7" s="396" t="s">
        <v>1376</v>
      </c>
      <c r="O7" s="133" t="s">
        <v>1380</v>
      </c>
      <c r="P7" s="128">
        <v>4</v>
      </c>
    </row>
    <row r="8" spans="1:16" ht="12.75">
      <c r="A8" s="132"/>
      <c r="B8" s="133"/>
      <c r="C8" s="386"/>
      <c r="D8" s="387"/>
      <c r="E8" s="388"/>
      <c r="F8" s="389"/>
      <c r="G8" s="383"/>
      <c r="H8" s="383"/>
      <c r="I8" s="383"/>
      <c r="J8" s="383"/>
      <c r="K8" s="383"/>
      <c r="M8" s="390"/>
      <c r="N8" s="391"/>
      <c r="O8" s="400"/>
      <c r="P8" s="128"/>
    </row>
    <row r="9" spans="1:16" ht="13.5" thickBot="1">
      <c r="A9" s="132"/>
      <c r="B9" s="382"/>
      <c r="C9" s="386"/>
      <c r="D9" s="387"/>
      <c r="E9" s="388"/>
      <c r="F9" s="389"/>
      <c r="G9" s="383"/>
      <c r="H9" s="383"/>
      <c r="I9" s="383"/>
      <c r="J9" s="383"/>
      <c r="K9" s="383"/>
      <c r="M9" s="390"/>
      <c r="N9" s="391"/>
      <c r="O9" s="400"/>
      <c r="P9" s="128"/>
    </row>
    <row r="10" spans="1:16" ht="13.5" thickBot="1">
      <c r="A10" s="407"/>
      <c r="B10" s="398">
        <f>SUM(B11:B18)</f>
        <v>58</v>
      </c>
      <c r="C10" s="408"/>
      <c r="D10" s="387"/>
      <c r="E10" s="388"/>
      <c r="F10" s="389"/>
      <c r="G10" s="383"/>
      <c r="H10" s="383"/>
      <c r="I10" s="383"/>
      <c r="J10" s="383"/>
      <c r="K10" s="383"/>
      <c r="M10" s="390"/>
      <c r="N10" s="391"/>
      <c r="O10" s="400"/>
      <c r="P10" s="128"/>
    </row>
    <row r="11" spans="1:16" ht="12.75">
      <c r="A11" s="132"/>
      <c r="B11" s="385">
        <v>14</v>
      </c>
      <c r="C11" s="386"/>
      <c r="D11" s="387"/>
      <c r="E11" s="388"/>
      <c r="F11" s="389"/>
      <c r="G11" s="383"/>
      <c r="H11" s="383"/>
      <c r="I11" s="383"/>
      <c r="J11" s="383"/>
      <c r="K11" s="383"/>
      <c r="M11" s="390"/>
      <c r="N11" s="391"/>
      <c r="O11" s="400"/>
      <c r="P11" s="128"/>
    </row>
    <row r="12" spans="1:16" ht="12.75">
      <c r="A12" s="132" t="s">
        <v>688</v>
      </c>
      <c r="B12" s="133">
        <v>15</v>
      </c>
      <c r="C12" s="386" t="s">
        <v>686</v>
      </c>
      <c r="D12" s="387" t="s">
        <v>101</v>
      </c>
      <c r="E12" s="388" t="s">
        <v>687</v>
      </c>
      <c r="F12" s="389" t="s">
        <v>689</v>
      </c>
      <c r="G12" s="383"/>
      <c r="H12" s="383"/>
      <c r="I12" s="383"/>
      <c r="J12" s="383"/>
      <c r="K12" s="383"/>
      <c r="M12" s="390" t="s">
        <v>690</v>
      </c>
      <c r="N12" s="391" t="s">
        <v>1375</v>
      </c>
      <c r="O12" s="400" t="s">
        <v>1381</v>
      </c>
      <c r="P12" s="128">
        <v>3</v>
      </c>
    </row>
    <row r="13" spans="1:16" ht="12.75">
      <c r="A13" s="132" t="s">
        <v>688</v>
      </c>
      <c r="B13" s="133">
        <v>9</v>
      </c>
      <c r="C13" s="386" t="s">
        <v>445</v>
      </c>
      <c r="D13" s="387" t="s">
        <v>712</v>
      </c>
      <c r="E13" s="388" t="s">
        <v>713</v>
      </c>
      <c r="F13" s="389" t="s">
        <v>714</v>
      </c>
      <c r="G13" s="383"/>
      <c r="H13" s="383"/>
      <c r="I13" s="383"/>
      <c r="J13" s="383"/>
      <c r="K13" s="383"/>
      <c r="M13" s="390" t="s">
        <v>690</v>
      </c>
      <c r="N13" s="391" t="s">
        <v>1376</v>
      </c>
      <c r="O13" s="400" t="s">
        <v>1382</v>
      </c>
      <c r="P13" s="128">
        <v>4</v>
      </c>
    </row>
    <row r="14" spans="1:16" ht="12.75">
      <c r="A14" s="132" t="s">
        <v>688</v>
      </c>
      <c r="B14" s="133">
        <v>8</v>
      </c>
      <c r="C14" s="386" t="s">
        <v>715</v>
      </c>
      <c r="D14" s="387" t="s">
        <v>716</v>
      </c>
      <c r="E14" s="388" t="s">
        <v>717</v>
      </c>
      <c r="F14" s="389" t="s">
        <v>718</v>
      </c>
      <c r="G14" s="383"/>
      <c r="H14" s="383"/>
      <c r="I14" s="383"/>
      <c r="J14" s="383"/>
      <c r="K14" s="383"/>
      <c r="M14" s="390" t="s">
        <v>719</v>
      </c>
      <c r="N14" s="391" t="s">
        <v>1376</v>
      </c>
      <c r="O14" s="400" t="s">
        <v>1382</v>
      </c>
      <c r="P14" s="128">
        <v>5</v>
      </c>
    </row>
    <row r="15" spans="1:16" ht="12.75">
      <c r="A15" s="132" t="s">
        <v>688</v>
      </c>
      <c r="B15" s="133">
        <v>6</v>
      </c>
      <c r="C15" s="386" t="s">
        <v>724</v>
      </c>
      <c r="D15" s="387" t="s">
        <v>529</v>
      </c>
      <c r="E15" s="388" t="s">
        <v>725</v>
      </c>
      <c r="F15" s="389" t="s">
        <v>726</v>
      </c>
      <c r="G15" s="383"/>
      <c r="H15" s="383"/>
      <c r="I15" s="383"/>
      <c r="J15" s="383"/>
      <c r="K15" s="383"/>
      <c r="M15" s="390" t="s">
        <v>690</v>
      </c>
      <c r="N15" s="391" t="s">
        <v>1376</v>
      </c>
      <c r="O15" s="400" t="s">
        <v>1382</v>
      </c>
      <c r="P15" s="128">
        <v>7</v>
      </c>
    </row>
    <row r="16" spans="1:16" ht="12.75">
      <c r="A16" s="132" t="s">
        <v>688</v>
      </c>
      <c r="B16" s="133">
        <v>3</v>
      </c>
      <c r="C16" s="386" t="s">
        <v>734</v>
      </c>
      <c r="D16" s="387" t="s">
        <v>735</v>
      </c>
      <c r="E16" s="388" t="s">
        <v>736</v>
      </c>
      <c r="F16" s="389" t="s">
        <v>737</v>
      </c>
      <c r="G16" s="383"/>
      <c r="H16" s="383"/>
      <c r="I16" s="383"/>
      <c r="J16" s="383"/>
      <c r="K16" s="383"/>
      <c r="M16" s="390" t="s">
        <v>690</v>
      </c>
      <c r="N16" s="391" t="s">
        <v>1376</v>
      </c>
      <c r="O16" s="400" t="s">
        <v>1382</v>
      </c>
      <c r="P16" s="128">
        <v>10</v>
      </c>
    </row>
    <row r="17" spans="1:16" ht="12.75">
      <c r="A17" s="132" t="s">
        <v>688</v>
      </c>
      <c r="B17" s="133">
        <v>2</v>
      </c>
      <c r="C17" s="386" t="s">
        <v>193</v>
      </c>
      <c r="D17" s="387" t="s">
        <v>738</v>
      </c>
      <c r="E17" s="388" t="s">
        <v>739</v>
      </c>
      <c r="F17" s="389" t="s">
        <v>740</v>
      </c>
      <c r="G17" s="383"/>
      <c r="H17" s="383"/>
      <c r="I17" s="383"/>
      <c r="J17" s="383"/>
      <c r="K17" s="383"/>
      <c r="M17" s="390" t="s">
        <v>690</v>
      </c>
      <c r="N17" s="391" t="s">
        <v>1376</v>
      </c>
      <c r="O17" s="400" t="s">
        <v>1382</v>
      </c>
      <c r="P17" s="128">
        <v>11</v>
      </c>
    </row>
    <row r="18" spans="1:16" ht="12.75">
      <c r="A18" s="132" t="s">
        <v>688</v>
      </c>
      <c r="B18" s="133">
        <v>1</v>
      </c>
      <c r="C18" s="386" t="s">
        <v>197</v>
      </c>
      <c r="D18" s="387" t="s">
        <v>744</v>
      </c>
      <c r="E18" s="388" t="s">
        <v>745</v>
      </c>
      <c r="F18" s="389" t="s">
        <v>746</v>
      </c>
      <c r="G18" s="383"/>
      <c r="H18" s="383"/>
      <c r="I18" s="383"/>
      <c r="J18" s="383"/>
      <c r="K18" s="383"/>
      <c r="M18" s="390" t="s">
        <v>690</v>
      </c>
      <c r="N18" s="391" t="s">
        <v>1376</v>
      </c>
      <c r="O18" s="400" t="s">
        <v>1382</v>
      </c>
      <c r="P18" s="128">
        <v>13</v>
      </c>
    </row>
    <row r="19" spans="1:16" ht="12.75">
      <c r="A19" s="132"/>
      <c r="B19" s="133"/>
      <c r="C19" s="386"/>
      <c r="D19" s="387"/>
      <c r="E19" s="388"/>
      <c r="F19" s="389"/>
      <c r="G19" s="383"/>
      <c r="H19" s="383"/>
      <c r="I19" s="383"/>
      <c r="J19" s="383"/>
      <c r="K19" s="383"/>
      <c r="M19" s="390"/>
      <c r="N19" s="391"/>
      <c r="O19" s="400"/>
      <c r="P19" s="128"/>
    </row>
    <row r="20" spans="1:16" ht="13.5" thickBot="1">
      <c r="A20" s="132"/>
      <c r="B20" s="382"/>
      <c r="C20" s="386"/>
      <c r="D20" s="387"/>
      <c r="E20" s="388"/>
      <c r="F20" s="389"/>
      <c r="G20" s="383"/>
      <c r="H20" s="383"/>
      <c r="I20" s="383"/>
      <c r="J20" s="383"/>
      <c r="K20" s="383"/>
      <c r="M20" s="390"/>
      <c r="N20" s="391"/>
      <c r="O20" s="400"/>
      <c r="P20" s="128"/>
    </row>
    <row r="21" spans="1:16" ht="13.5" thickBot="1">
      <c r="A21" s="407"/>
      <c r="B21" s="398">
        <f>SUM(B22:B32)</f>
        <v>122</v>
      </c>
      <c r="C21" s="408"/>
      <c r="D21" s="387"/>
      <c r="E21" s="388"/>
      <c r="F21" s="389"/>
      <c r="G21" s="383"/>
      <c r="H21" s="383"/>
      <c r="I21" s="383"/>
      <c r="J21" s="383"/>
      <c r="K21" s="383"/>
      <c r="M21" s="390"/>
      <c r="N21" s="391"/>
      <c r="O21" s="400"/>
      <c r="P21" s="128"/>
    </row>
    <row r="22" spans="1:16" ht="12.75">
      <c r="A22" s="132"/>
      <c r="B22" s="385">
        <v>60</v>
      </c>
      <c r="C22" s="386"/>
      <c r="D22" s="387"/>
      <c r="E22" s="388"/>
      <c r="F22" s="389"/>
      <c r="G22" s="383"/>
      <c r="H22" s="383"/>
      <c r="I22" s="383"/>
      <c r="J22" s="383"/>
      <c r="K22" s="383"/>
      <c r="M22" s="390"/>
      <c r="N22" s="391"/>
      <c r="O22" s="400"/>
      <c r="P22" s="128"/>
    </row>
    <row r="23" spans="1:16" ht="12.75">
      <c r="A23" s="132" t="s">
        <v>39</v>
      </c>
      <c r="B23" s="133">
        <v>10</v>
      </c>
      <c r="C23" s="386"/>
      <c r="D23" s="387"/>
      <c r="E23" s="388"/>
      <c r="F23" s="389" t="s">
        <v>988</v>
      </c>
      <c r="G23" s="383"/>
      <c r="H23" s="383"/>
      <c r="I23" s="383"/>
      <c r="J23" s="383"/>
      <c r="K23" s="383"/>
      <c r="M23" s="390"/>
      <c r="N23" s="391" t="s">
        <v>1376</v>
      </c>
      <c r="O23" s="400" t="s">
        <v>1383</v>
      </c>
      <c r="P23" s="128"/>
    </row>
    <row r="24" spans="1:16" ht="12.75">
      <c r="A24" s="132" t="s">
        <v>39</v>
      </c>
      <c r="B24" s="133">
        <v>8</v>
      </c>
      <c r="C24" s="386" t="s">
        <v>878</v>
      </c>
      <c r="D24" s="387" t="s">
        <v>879</v>
      </c>
      <c r="E24" s="388" t="s">
        <v>880</v>
      </c>
      <c r="F24" s="389">
        <v>7.48</v>
      </c>
      <c r="G24" s="383"/>
      <c r="H24" s="383"/>
      <c r="I24" s="383"/>
      <c r="J24" s="383"/>
      <c r="K24" s="383"/>
      <c r="L24" s="105">
        <v>7.49</v>
      </c>
      <c r="M24" s="390" t="s">
        <v>196</v>
      </c>
      <c r="N24" s="391" t="s">
        <v>1376</v>
      </c>
      <c r="O24" s="400">
        <v>60</v>
      </c>
      <c r="P24" s="128">
        <v>5</v>
      </c>
    </row>
    <row r="25" spans="1:16" ht="12.75">
      <c r="A25" s="132" t="s">
        <v>39</v>
      </c>
      <c r="B25" s="133">
        <v>8</v>
      </c>
      <c r="C25" s="386" t="s">
        <v>264</v>
      </c>
      <c r="D25" s="387" t="s">
        <v>989</v>
      </c>
      <c r="E25" s="388" t="s">
        <v>1163</v>
      </c>
      <c r="F25" s="389">
        <v>8.59</v>
      </c>
      <c r="G25" s="383"/>
      <c r="H25" s="383"/>
      <c r="I25" s="383"/>
      <c r="J25" s="383"/>
      <c r="K25" s="383"/>
      <c r="L25" s="105">
        <v>8.66</v>
      </c>
      <c r="M25" s="390" t="s">
        <v>196</v>
      </c>
      <c r="N25" s="391" t="s">
        <v>1376</v>
      </c>
      <c r="O25" s="400" t="s">
        <v>1384</v>
      </c>
      <c r="P25" s="128">
        <v>5</v>
      </c>
    </row>
    <row r="26" spans="1:16" ht="12.75">
      <c r="A26" s="132" t="s">
        <v>39</v>
      </c>
      <c r="B26" s="400">
        <v>8</v>
      </c>
      <c r="C26" s="386" t="s">
        <v>126</v>
      </c>
      <c r="D26" s="387" t="s">
        <v>127</v>
      </c>
      <c r="E26" s="388" t="s">
        <v>54</v>
      </c>
      <c r="F26" s="389">
        <f>MAX(G26:L26)</f>
        <v>10.7</v>
      </c>
      <c r="G26" s="383">
        <v>9.72</v>
      </c>
      <c r="H26" s="383">
        <v>10.7</v>
      </c>
      <c r="I26" s="383">
        <v>9.24</v>
      </c>
      <c r="J26" s="383">
        <v>9.97</v>
      </c>
      <c r="K26" s="383">
        <v>9.42</v>
      </c>
      <c r="L26" s="105" t="s">
        <v>16</v>
      </c>
      <c r="M26" s="390" t="s">
        <v>128</v>
      </c>
      <c r="N26" s="396" t="s">
        <v>1375</v>
      </c>
      <c r="O26" s="133" t="s">
        <v>1380</v>
      </c>
      <c r="P26" s="128">
        <v>5</v>
      </c>
    </row>
    <row r="27" spans="1:16" ht="12.75">
      <c r="A27" s="132" t="s">
        <v>39</v>
      </c>
      <c r="B27" s="133">
        <v>7</v>
      </c>
      <c r="C27" s="386" t="s">
        <v>296</v>
      </c>
      <c r="D27" s="387" t="s">
        <v>881</v>
      </c>
      <c r="E27" s="388" t="s">
        <v>776</v>
      </c>
      <c r="F27" s="389">
        <v>7.49</v>
      </c>
      <c r="G27" s="383"/>
      <c r="H27" s="383"/>
      <c r="I27" s="383"/>
      <c r="J27" s="383"/>
      <c r="K27" s="383"/>
      <c r="L27" s="105">
        <v>7.59</v>
      </c>
      <c r="M27" s="390" t="s">
        <v>196</v>
      </c>
      <c r="N27" s="391" t="s">
        <v>1376</v>
      </c>
      <c r="O27" s="400">
        <v>60</v>
      </c>
      <c r="P27" s="128">
        <v>6</v>
      </c>
    </row>
    <row r="28" spans="1:16" ht="12.75">
      <c r="A28" s="132" t="s">
        <v>39</v>
      </c>
      <c r="B28" s="400">
        <v>7</v>
      </c>
      <c r="C28" s="386" t="s">
        <v>36</v>
      </c>
      <c r="D28" s="387" t="s">
        <v>37</v>
      </c>
      <c r="E28" s="388" t="s">
        <v>38</v>
      </c>
      <c r="F28" s="389">
        <f>MAX(G28:L28)</f>
        <v>5.16</v>
      </c>
      <c r="G28" s="383">
        <v>5.12</v>
      </c>
      <c r="H28" s="383">
        <v>5.15</v>
      </c>
      <c r="I28" s="383">
        <v>4.81</v>
      </c>
      <c r="J28" s="383">
        <v>4.82</v>
      </c>
      <c r="K28" s="383">
        <v>5.16</v>
      </c>
      <c r="L28" s="105">
        <v>5.1</v>
      </c>
      <c r="M28" s="390" t="s">
        <v>40</v>
      </c>
      <c r="N28" s="396" t="s">
        <v>1375</v>
      </c>
      <c r="O28" s="133" t="s">
        <v>1377</v>
      </c>
      <c r="P28" s="128">
        <v>6</v>
      </c>
    </row>
    <row r="29" spans="1:16" ht="12.75">
      <c r="A29" s="132" t="s">
        <v>39</v>
      </c>
      <c r="B29" s="133">
        <v>6</v>
      </c>
      <c r="C29" s="386" t="s">
        <v>472</v>
      </c>
      <c r="D29" s="387" t="s">
        <v>473</v>
      </c>
      <c r="E29" s="388" t="s">
        <v>474</v>
      </c>
      <c r="F29" s="389">
        <v>7.5</v>
      </c>
      <c r="G29" s="383"/>
      <c r="H29" s="383"/>
      <c r="I29" s="383"/>
      <c r="J29" s="383"/>
      <c r="K29" s="383"/>
      <c r="L29" s="105">
        <v>7.5</v>
      </c>
      <c r="M29" s="390" t="s">
        <v>196</v>
      </c>
      <c r="N29" s="391" t="s">
        <v>1376</v>
      </c>
      <c r="O29" s="400">
        <v>60</v>
      </c>
      <c r="P29" s="128">
        <v>7</v>
      </c>
    </row>
    <row r="30" spans="1:16" ht="12.75">
      <c r="A30" s="132" t="s">
        <v>39</v>
      </c>
      <c r="B30" s="400">
        <v>3</v>
      </c>
      <c r="C30" s="386" t="s">
        <v>36</v>
      </c>
      <c r="D30" s="387" t="s">
        <v>37</v>
      </c>
      <c r="E30" s="388" t="s">
        <v>38</v>
      </c>
      <c r="F30" s="389">
        <v>10.19</v>
      </c>
      <c r="G30" s="383" t="s">
        <v>16</v>
      </c>
      <c r="H30" s="383">
        <v>10.19</v>
      </c>
      <c r="I30" s="383">
        <v>10.15</v>
      </c>
      <c r="J30" s="383"/>
      <c r="K30" s="383"/>
      <c r="M30" s="390" t="s">
        <v>40</v>
      </c>
      <c r="N30" s="396" t="s">
        <v>1375</v>
      </c>
      <c r="O30" s="133" t="s">
        <v>1378</v>
      </c>
      <c r="P30" s="128">
        <v>12</v>
      </c>
    </row>
    <row r="31" spans="1:16" ht="12.75">
      <c r="A31" s="132" t="s">
        <v>39</v>
      </c>
      <c r="B31" s="400">
        <v>3</v>
      </c>
      <c r="C31" s="386" t="s">
        <v>193</v>
      </c>
      <c r="D31" s="387" t="s">
        <v>194</v>
      </c>
      <c r="E31" s="388" t="s">
        <v>195</v>
      </c>
      <c r="F31" s="389">
        <f>MAX(G31:L31)</f>
        <v>12</v>
      </c>
      <c r="G31" s="383" t="s">
        <v>16</v>
      </c>
      <c r="H31" s="383">
        <v>12</v>
      </c>
      <c r="I31" s="383" t="s">
        <v>16</v>
      </c>
      <c r="J31" s="383"/>
      <c r="K31" s="383"/>
      <c r="M31" s="390" t="s">
        <v>196</v>
      </c>
      <c r="N31" s="396" t="s">
        <v>1376</v>
      </c>
      <c r="O31" s="133" t="s">
        <v>1378</v>
      </c>
      <c r="P31" s="128">
        <v>11</v>
      </c>
    </row>
    <row r="32" spans="1:16" ht="12.75">
      <c r="A32" s="132" t="s">
        <v>39</v>
      </c>
      <c r="B32" s="400">
        <v>2</v>
      </c>
      <c r="C32" s="386" t="s">
        <v>193</v>
      </c>
      <c r="D32" s="387" t="s">
        <v>194</v>
      </c>
      <c r="E32" s="388" t="s">
        <v>195</v>
      </c>
      <c r="F32" s="389">
        <f>MAX(G32:L32)</f>
        <v>5.85</v>
      </c>
      <c r="G32" s="383">
        <v>5.85</v>
      </c>
      <c r="H32" s="383">
        <v>5.61</v>
      </c>
      <c r="I32" s="383">
        <v>5.83</v>
      </c>
      <c r="J32" s="383"/>
      <c r="K32" s="383"/>
      <c r="M32" s="390" t="s">
        <v>196</v>
      </c>
      <c r="N32" s="396" t="s">
        <v>1376</v>
      </c>
      <c r="O32" s="133" t="s">
        <v>1377</v>
      </c>
      <c r="P32" s="128">
        <v>11</v>
      </c>
    </row>
    <row r="33" spans="1:16" ht="12.75">
      <c r="A33" s="132"/>
      <c r="B33" s="133"/>
      <c r="C33" s="386"/>
      <c r="D33" s="387"/>
      <c r="E33" s="388"/>
      <c r="F33" s="389"/>
      <c r="G33" s="383"/>
      <c r="H33" s="383"/>
      <c r="I33" s="383"/>
      <c r="J33" s="383"/>
      <c r="K33" s="383"/>
      <c r="M33" s="390"/>
      <c r="N33" s="391"/>
      <c r="O33" s="400"/>
      <c r="P33" s="128"/>
    </row>
    <row r="34" spans="1:16" ht="12.75">
      <c r="A34" s="132"/>
      <c r="B34" s="382"/>
      <c r="C34" s="386"/>
      <c r="D34" s="387"/>
      <c r="E34" s="388"/>
      <c r="F34" s="389"/>
      <c r="G34" s="383"/>
      <c r="H34" s="383"/>
      <c r="I34" s="383"/>
      <c r="J34" s="383"/>
      <c r="K34" s="383"/>
      <c r="M34" s="390"/>
      <c r="N34" s="391"/>
      <c r="O34" s="400"/>
      <c r="P34" s="128"/>
    </row>
    <row r="35" spans="1:16" ht="13.5" thickBot="1">
      <c r="A35" s="132"/>
      <c r="B35" s="401"/>
      <c r="C35" s="386"/>
      <c r="D35" s="387"/>
      <c r="E35" s="388"/>
      <c r="F35" s="389"/>
      <c r="G35" s="383"/>
      <c r="H35" s="383"/>
      <c r="I35" s="383"/>
      <c r="J35" s="383"/>
      <c r="K35" s="383"/>
      <c r="M35" s="390"/>
      <c r="N35" s="396"/>
      <c r="O35" s="133"/>
      <c r="P35" s="128"/>
    </row>
    <row r="36" spans="1:16" ht="13.5" thickBot="1">
      <c r="A36" s="407"/>
      <c r="B36" s="410">
        <f>SUM(B37:B42)</f>
        <v>43</v>
      </c>
      <c r="C36" s="408"/>
      <c r="D36" s="387"/>
      <c r="E36" s="388"/>
      <c r="F36" s="389"/>
      <c r="G36" s="383"/>
      <c r="H36" s="383"/>
      <c r="I36" s="383"/>
      <c r="J36" s="383"/>
      <c r="K36" s="383"/>
      <c r="M36" s="390"/>
      <c r="N36" s="396"/>
      <c r="O36" s="133"/>
      <c r="P36" s="128"/>
    </row>
    <row r="37" spans="1:16" ht="12.75">
      <c r="A37" s="132"/>
      <c r="B37" s="409">
        <v>13</v>
      </c>
      <c r="C37" s="386"/>
      <c r="D37" s="387"/>
      <c r="E37" s="388"/>
      <c r="F37" s="389"/>
      <c r="G37" s="383"/>
      <c r="H37" s="383"/>
      <c r="I37" s="383"/>
      <c r="J37" s="383"/>
      <c r="K37" s="383"/>
      <c r="M37" s="390"/>
      <c r="N37" s="396"/>
      <c r="O37" s="133"/>
      <c r="P37" s="128"/>
    </row>
    <row r="38" spans="1:16" ht="12.75">
      <c r="A38" s="132" t="s">
        <v>709</v>
      </c>
      <c r="B38" s="133">
        <v>10</v>
      </c>
      <c r="C38" s="386" t="s">
        <v>706</v>
      </c>
      <c r="D38" s="387" t="s">
        <v>707</v>
      </c>
      <c r="E38" s="388" t="s">
        <v>708</v>
      </c>
      <c r="F38" s="389" t="s">
        <v>710</v>
      </c>
      <c r="G38" s="383"/>
      <c r="H38" s="383"/>
      <c r="I38" s="383"/>
      <c r="J38" s="383"/>
      <c r="K38" s="383"/>
      <c r="M38" s="390" t="s">
        <v>711</v>
      </c>
      <c r="N38" s="391" t="s">
        <v>1376</v>
      </c>
      <c r="O38" s="400" t="s">
        <v>1382</v>
      </c>
      <c r="P38" s="128">
        <v>3</v>
      </c>
    </row>
    <row r="39" spans="1:16" ht="12.75">
      <c r="A39" s="132" t="s">
        <v>709</v>
      </c>
      <c r="B39" s="133">
        <v>7</v>
      </c>
      <c r="C39" s="386" t="s">
        <v>220</v>
      </c>
      <c r="D39" s="387" t="s">
        <v>720</v>
      </c>
      <c r="E39" s="388" t="s">
        <v>597</v>
      </c>
      <c r="F39" s="389" t="s">
        <v>722</v>
      </c>
      <c r="G39" s="383"/>
      <c r="H39" s="383"/>
      <c r="I39" s="383"/>
      <c r="J39" s="383"/>
      <c r="K39" s="383"/>
      <c r="M39" s="390" t="s">
        <v>723</v>
      </c>
      <c r="N39" s="391" t="s">
        <v>1376</v>
      </c>
      <c r="O39" s="400" t="s">
        <v>1382</v>
      </c>
      <c r="P39" s="128">
        <v>6</v>
      </c>
    </row>
    <row r="40" spans="1:16" ht="12.75">
      <c r="A40" s="132" t="s">
        <v>709</v>
      </c>
      <c r="B40" s="133">
        <v>5</v>
      </c>
      <c r="C40" s="386" t="s">
        <v>264</v>
      </c>
      <c r="D40" s="387" t="s">
        <v>727</v>
      </c>
      <c r="E40" s="388" t="s">
        <v>728</v>
      </c>
      <c r="F40" s="389" t="s">
        <v>729</v>
      </c>
      <c r="G40" s="383"/>
      <c r="H40" s="383"/>
      <c r="I40" s="383"/>
      <c r="J40" s="383"/>
      <c r="K40" s="383"/>
      <c r="M40" s="390" t="s">
        <v>711</v>
      </c>
      <c r="N40" s="391" t="s">
        <v>1376</v>
      </c>
      <c r="O40" s="400" t="s">
        <v>1382</v>
      </c>
      <c r="P40" s="128">
        <v>8</v>
      </c>
    </row>
    <row r="41" spans="1:16" ht="12.75">
      <c r="A41" s="132" t="s">
        <v>709</v>
      </c>
      <c r="B41" s="133">
        <v>4</v>
      </c>
      <c r="C41" s="386" t="s">
        <v>730</v>
      </c>
      <c r="D41" s="387" t="s">
        <v>731</v>
      </c>
      <c r="E41" s="388" t="s">
        <v>732</v>
      </c>
      <c r="F41" s="389" t="s">
        <v>733</v>
      </c>
      <c r="G41" s="383"/>
      <c r="H41" s="383"/>
      <c r="I41" s="383"/>
      <c r="J41" s="383"/>
      <c r="K41" s="383"/>
      <c r="M41" s="390" t="s">
        <v>711</v>
      </c>
      <c r="N41" s="391" t="s">
        <v>1376</v>
      </c>
      <c r="O41" s="400" t="s">
        <v>1382</v>
      </c>
      <c r="P41" s="128">
        <v>9</v>
      </c>
    </row>
    <row r="42" spans="1:16" ht="12.75">
      <c r="A42" s="132" t="s">
        <v>709</v>
      </c>
      <c r="B42" s="133">
        <v>4</v>
      </c>
      <c r="C42" s="386" t="s">
        <v>862</v>
      </c>
      <c r="D42" s="387" t="s">
        <v>863</v>
      </c>
      <c r="E42" s="388" t="s">
        <v>548</v>
      </c>
      <c r="F42" s="389" t="s">
        <v>864</v>
      </c>
      <c r="G42" s="383"/>
      <c r="H42" s="383"/>
      <c r="I42" s="383"/>
      <c r="J42" s="383"/>
      <c r="K42" s="383"/>
      <c r="M42" s="390" t="s">
        <v>711</v>
      </c>
      <c r="N42" s="391" t="s">
        <v>1376</v>
      </c>
      <c r="O42" s="400">
        <v>3000</v>
      </c>
      <c r="P42" s="128">
        <v>9</v>
      </c>
    </row>
    <row r="43" spans="1:16" ht="12.75">
      <c r="A43" s="132"/>
      <c r="B43" s="133"/>
      <c r="C43" s="386"/>
      <c r="D43" s="387"/>
      <c r="E43" s="388"/>
      <c r="F43" s="389"/>
      <c r="G43" s="383"/>
      <c r="H43" s="383"/>
      <c r="I43" s="383"/>
      <c r="J43" s="383"/>
      <c r="K43" s="383"/>
      <c r="M43" s="390"/>
      <c r="N43" s="391"/>
      <c r="O43" s="400"/>
      <c r="P43" s="128"/>
    </row>
    <row r="44" spans="1:16" ht="13.5" thickBot="1">
      <c r="A44" s="132"/>
      <c r="B44" s="382"/>
      <c r="C44" s="386"/>
      <c r="D44" s="387"/>
      <c r="E44" s="388"/>
      <c r="F44" s="389"/>
      <c r="G44" s="383"/>
      <c r="H44" s="383"/>
      <c r="I44" s="383"/>
      <c r="J44" s="383"/>
      <c r="K44" s="383"/>
      <c r="M44" s="390"/>
      <c r="N44" s="391"/>
      <c r="O44" s="400"/>
      <c r="P44" s="128"/>
    </row>
    <row r="45" spans="1:16" ht="13.5" thickBot="1">
      <c r="A45" s="407"/>
      <c r="B45" s="398">
        <f>SUM(B46:B48)</f>
        <v>33</v>
      </c>
      <c r="C45" s="408"/>
      <c r="D45" s="387"/>
      <c r="E45" s="388"/>
      <c r="F45" s="389"/>
      <c r="G45" s="383"/>
      <c r="H45" s="383"/>
      <c r="I45" s="383"/>
      <c r="J45" s="383"/>
      <c r="K45" s="383"/>
      <c r="M45" s="390"/>
      <c r="N45" s="391"/>
      <c r="O45" s="400"/>
      <c r="P45" s="128"/>
    </row>
    <row r="46" spans="1:16" ht="12.75">
      <c r="A46" s="132"/>
      <c r="B46" s="385">
        <v>26</v>
      </c>
      <c r="C46" s="386"/>
      <c r="D46" s="387"/>
      <c r="E46" s="388"/>
      <c r="F46" s="389"/>
      <c r="G46" s="383"/>
      <c r="H46" s="383"/>
      <c r="I46" s="383"/>
      <c r="J46" s="383"/>
      <c r="K46" s="383"/>
      <c r="M46" s="390"/>
      <c r="N46" s="391"/>
      <c r="O46" s="400"/>
      <c r="P46" s="128"/>
    </row>
    <row r="47" spans="1:16" ht="12.75">
      <c r="A47" s="132" t="s">
        <v>223</v>
      </c>
      <c r="B47" s="133">
        <v>4</v>
      </c>
      <c r="C47" s="386" t="s">
        <v>210</v>
      </c>
      <c r="D47" s="387" t="s">
        <v>599</v>
      </c>
      <c r="E47" s="388" t="s">
        <v>600</v>
      </c>
      <c r="F47" s="389" t="s">
        <v>1222</v>
      </c>
      <c r="G47" s="383"/>
      <c r="H47" s="383"/>
      <c r="I47" s="383"/>
      <c r="J47" s="383"/>
      <c r="K47" s="383"/>
      <c r="M47" s="390" t="s">
        <v>224</v>
      </c>
      <c r="N47" s="391" t="s">
        <v>1376</v>
      </c>
      <c r="O47" s="400" t="s">
        <v>1385</v>
      </c>
      <c r="P47" s="128">
        <v>12</v>
      </c>
    </row>
    <row r="48" spans="1:16" ht="12.75">
      <c r="A48" s="132" t="s">
        <v>223</v>
      </c>
      <c r="B48" s="133">
        <v>3</v>
      </c>
      <c r="C48" s="386" t="s">
        <v>637</v>
      </c>
      <c r="D48" s="387" t="s">
        <v>638</v>
      </c>
      <c r="E48" s="388" t="s">
        <v>303</v>
      </c>
      <c r="F48" s="389" t="s">
        <v>1223</v>
      </c>
      <c r="G48" s="383"/>
      <c r="H48" s="383"/>
      <c r="I48" s="383"/>
      <c r="J48" s="383"/>
      <c r="K48" s="383"/>
      <c r="M48" s="390" t="s">
        <v>640</v>
      </c>
      <c r="N48" s="391" t="s">
        <v>1376</v>
      </c>
      <c r="O48" s="400" t="s">
        <v>1385</v>
      </c>
      <c r="P48" s="128">
        <v>13</v>
      </c>
    </row>
    <row r="49" spans="1:16" ht="12.75">
      <c r="A49" s="132"/>
      <c r="B49" s="133"/>
      <c r="C49" s="386"/>
      <c r="D49" s="387"/>
      <c r="E49" s="388"/>
      <c r="F49" s="389"/>
      <c r="G49" s="383"/>
      <c r="H49" s="383"/>
      <c r="I49" s="383"/>
      <c r="J49" s="383"/>
      <c r="K49" s="383"/>
      <c r="M49" s="390"/>
      <c r="N49" s="391"/>
      <c r="O49" s="400"/>
      <c r="P49" s="128"/>
    </row>
    <row r="50" spans="1:16" ht="12.75">
      <c r="A50" s="132"/>
      <c r="B50" s="133"/>
      <c r="C50" s="386"/>
      <c r="D50" s="387"/>
      <c r="E50" s="388"/>
      <c r="F50" s="389"/>
      <c r="G50" s="383"/>
      <c r="H50" s="383"/>
      <c r="I50" s="383"/>
      <c r="J50" s="383"/>
      <c r="K50" s="383"/>
      <c r="M50" s="390"/>
      <c r="N50" s="391"/>
      <c r="O50" s="400"/>
      <c r="P50" s="128"/>
    </row>
    <row r="51" spans="1:16" ht="12.75">
      <c r="A51" s="132"/>
      <c r="B51" s="133"/>
      <c r="C51" s="386"/>
      <c r="D51" s="387"/>
      <c r="E51" s="388"/>
      <c r="F51" s="389"/>
      <c r="G51" s="383"/>
      <c r="H51" s="383"/>
      <c r="I51" s="383"/>
      <c r="J51" s="383"/>
      <c r="K51" s="383"/>
      <c r="M51" s="390"/>
      <c r="N51" s="391"/>
      <c r="O51" s="400"/>
      <c r="P51" s="128"/>
    </row>
    <row r="52" spans="1:16" ht="13.5" thickBot="1">
      <c r="A52" s="132"/>
      <c r="B52" s="382"/>
      <c r="C52" s="386"/>
      <c r="D52" s="387"/>
      <c r="E52" s="388"/>
      <c r="F52" s="389"/>
      <c r="G52" s="383"/>
      <c r="H52" s="383"/>
      <c r="I52" s="383"/>
      <c r="J52" s="383"/>
      <c r="K52" s="383"/>
      <c r="M52" s="390"/>
      <c r="N52" s="391"/>
      <c r="O52" s="400"/>
      <c r="P52" s="128"/>
    </row>
    <row r="53" spans="1:16" ht="13.5" thickBot="1">
      <c r="A53" s="407"/>
      <c r="B53" s="398">
        <f>SUM(B54:B58)</f>
        <v>33</v>
      </c>
      <c r="C53" s="408"/>
      <c r="D53" s="387"/>
      <c r="E53" s="388"/>
      <c r="F53" s="389"/>
      <c r="G53" s="383"/>
      <c r="H53" s="383"/>
      <c r="I53" s="383"/>
      <c r="J53" s="383"/>
      <c r="K53" s="383"/>
      <c r="M53" s="390"/>
      <c r="N53" s="391"/>
      <c r="O53" s="400"/>
      <c r="P53" s="128"/>
    </row>
    <row r="54" spans="1:16" ht="12.75">
      <c r="A54" s="132"/>
      <c r="B54" s="385">
        <v>6</v>
      </c>
      <c r="C54" s="386"/>
      <c r="D54" s="387"/>
      <c r="E54" s="388"/>
      <c r="F54" s="389"/>
      <c r="G54" s="383"/>
      <c r="H54" s="383"/>
      <c r="I54" s="383"/>
      <c r="J54" s="383"/>
      <c r="K54" s="383"/>
      <c r="M54" s="390"/>
      <c r="N54" s="391"/>
      <c r="O54" s="400"/>
      <c r="P54" s="128"/>
    </row>
    <row r="55" spans="1:16" ht="12.75">
      <c r="A55" s="132" t="s">
        <v>660</v>
      </c>
      <c r="B55" s="133">
        <v>8</v>
      </c>
      <c r="C55" s="386" t="s">
        <v>100</v>
      </c>
      <c r="D55" s="387" t="s">
        <v>1052</v>
      </c>
      <c r="E55" s="388" t="s">
        <v>1053</v>
      </c>
      <c r="F55" s="389" t="s">
        <v>1356</v>
      </c>
      <c r="G55" s="383"/>
      <c r="H55" s="383"/>
      <c r="I55" s="383"/>
      <c r="J55" s="383"/>
      <c r="K55" s="383"/>
      <c r="M55" s="390" t="s">
        <v>662</v>
      </c>
      <c r="N55" s="391" t="s">
        <v>1375</v>
      </c>
      <c r="O55" s="400">
        <v>600</v>
      </c>
      <c r="P55" s="128">
        <v>6</v>
      </c>
    </row>
    <row r="56" spans="1:16" ht="12.75">
      <c r="A56" s="132" t="s">
        <v>660</v>
      </c>
      <c r="B56" s="133">
        <v>8</v>
      </c>
      <c r="C56" s="386" t="s">
        <v>100</v>
      </c>
      <c r="D56" s="387" t="s">
        <v>1052</v>
      </c>
      <c r="E56" s="388" t="s">
        <v>1053</v>
      </c>
      <c r="F56" s="389" t="s">
        <v>1054</v>
      </c>
      <c r="G56" s="383"/>
      <c r="H56" s="383"/>
      <c r="I56" s="383"/>
      <c r="J56" s="383"/>
      <c r="K56" s="383"/>
      <c r="M56" s="390" t="s">
        <v>662</v>
      </c>
      <c r="N56" s="391" t="s">
        <v>1375</v>
      </c>
      <c r="O56" s="400">
        <v>1000</v>
      </c>
      <c r="P56" s="128">
        <v>5</v>
      </c>
    </row>
    <row r="57" spans="1:16" ht="12.75">
      <c r="A57" s="132" t="s">
        <v>660</v>
      </c>
      <c r="B57" s="133">
        <v>6</v>
      </c>
      <c r="C57" s="386" t="s">
        <v>1065</v>
      </c>
      <c r="D57" s="387" t="s">
        <v>1052</v>
      </c>
      <c r="E57" s="388" t="s">
        <v>1053</v>
      </c>
      <c r="F57" s="389" t="s">
        <v>1358</v>
      </c>
      <c r="G57" s="383"/>
      <c r="H57" s="383"/>
      <c r="I57" s="383"/>
      <c r="J57" s="383"/>
      <c r="K57" s="383"/>
      <c r="M57" s="390" t="s">
        <v>662</v>
      </c>
      <c r="N57" s="391" t="s">
        <v>1375</v>
      </c>
      <c r="O57" s="400">
        <v>600</v>
      </c>
      <c r="P57" s="128">
        <v>8</v>
      </c>
    </row>
    <row r="58" spans="1:16" ht="12.75">
      <c r="A58" s="132" t="s">
        <v>660</v>
      </c>
      <c r="B58" s="133">
        <v>5</v>
      </c>
      <c r="C58" s="386" t="s">
        <v>1065</v>
      </c>
      <c r="D58" s="387" t="s">
        <v>1052</v>
      </c>
      <c r="E58" s="388" t="s">
        <v>1053</v>
      </c>
      <c r="F58" s="389" t="s">
        <v>1064</v>
      </c>
      <c r="G58" s="383"/>
      <c r="H58" s="383"/>
      <c r="I58" s="383"/>
      <c r="J58" s="383"/>
      <c r="K58" s="383"/>
      <c r="M58" s="390" t="s">
        <v>662</v>
      </c>
      <c r="N58" s="391" t="s">
        <v>1375</v>
      </c>
      <c r="O58" s="400">
        <v>1000</v>
      </c>
      <c r="P58" s="128">
        <v>10</v>
      </c>
    </row>
    <row r="59" spans="1:16" ht="12.75">
      <c r="A59" s="132"/>
      <c r="B59" s="133"/>
      <c r="C59" s="386"/>
      <c r="D59" s="387"/>
      <c r="E59" s="388"/>
      <c r="F59" s="389"/>
      <c r="G59" s="383"/>
      <c r="H59" s="383"/>
      <c r="I59" s="383"/>
      <c r="J59" s="383"/>
      <c r="K59" s="383"/>
      <c r="M59" s="390"/>
      <c r="N59" s="391"/>
      <c r="O59" s="400"/>
      <c r="P59" s="128"/>
    </row>
    <row r="60" spans="1:16" ht="13.5" thickBot="1">
      <c r="A60" s="132"/>
      <c r="B60" s="382"/>
      <c r="C60" s="386"/>
      <c r="D60" s="387"/>
      <c r="E60" s="388"/>
      <c r="F60" s="389"/>
      <c r="G60" s="383"/>
      <c r="H60" s="383"/>
      <c r="I60" s="383"/>
      <c r="J60" s="383"/>
      <c r="K60" s="383"/>
      <c r="M60" s="390"/>
      <c r="N60" s="391"/>
      <c r="O60" s="400"/>
      <c r="P60" s="128"/>
    </row>
    <row r="61" spans="1:16" ht="13.5" thickBot="1">
      <c r="A61" s="407"/>
      <c r="B61" s="398">
        <f>SUM(B62:B68)</f>
        <v>47</v>
      </c>
      <c r="C61" s="408"/>
      <c r="D61" s="387"/>
      <c r="E61" s="388"/>
      <c r="F61" s="389"/>
      <c r="G61" s="383"/>
      <c r="H61" s="383"/>
      <c r="I61" s="383"/>
      <c r="J61" s="383"/>
      <c r="K61" s="383"/>
      <c r="M61" s="390"/>
      <c r="N61" s="391"/>
      <c r="O61" s="400"/>
      <c r="P61" s="128"/>
    </row>
    <row r="62" spans="1:16" ht="12.75">
      <c r="A62" s="132"/>
      <c r="B62" s="385">
        <v>12</v>
      </c>
      <c r="C62" s="386"/>
      <c r="D62" s="387"/>
      <c r="E62" s="388"/>
      <c r="F62" s="389"/>
      <c r="G62" s="383"/>
      <c r="H62" s="383"/>
      <c r="I62" s="383"/>
      <c r="J62" s="383"/>
      <c r="K62" s="383"/>
      <c r="M62" s="390"/>
      <c r="N62" s="391"/>
      <c r="O62" s="400"/>
      <c r="P62" s="128"/>
    </row>
    <row r="63" spans="1:16" ht="12.75">
      <c r="A63" s="132" t="s">
        <v>213</v>
      </c>
      <c r="B63" s="133">
        <v>12</v>
      </c>
      <c r="C63" s="386" t="s">
        <v>519</v>
      </c>
      <c r="D63" s="387" t="s">
        <v>520</v>
      </c>
      <c r="E63" s="388" t="s">
        <v>521</v>
      </c>
      <c r="F63" s="389" t="s">
        <v>523</v>
      </c>
      <c r="G63" s="383"/>
      <c r="H63" s="383"/>
      <c r="I63" s="383"/>
      <c r="J63" s="383"/>
      <c r="K63" s="383"/>
      <c r="M63" s="390" t="s">
        <v>524</v>
      </c>
      <c r="N63" s="391" t="s">
        <v>1376</v>
      </c>
      <c r="O63" s="400">
        <v>600</v>
      </c>
      <c r="P63" s="128">
        <v>2</v>
      </c>
    </row>
    <row r="64" spans="1:16" ht="12.75">
      <c r="A64" s="132" t="s">
        <v>213</v>
      </c>
      <c r="B64" s="133">
        <v>10</v>
      </c>
      <c r="C64" s="386" t="s">
        <v>519</v>
      </c>
      <c r="D64" s="387" t="s">
        <v>520</v>
      </c>
      <c r="E64" s="388" t="s">
        <v>521</v>
      </c>
      <c r="F64" s="389" t="s">
        <v>1096</v>
      </c>
      <c r="G64" s="383"/>
      <c r="H64" s="383"/>
      <c r="I64" s="383"/>
      <c r="J64" s="383"/>
      <c r="K64" s="383"/>
      <c r="M64" s="390" t="s">
        <v>524</v>
      </c>
      <c r="N64" s="391" t="s">
        <v>1376</v>
      </c>
      <c r="O64" s="400">
        <v>1000</v>
      </c>
      <c r="P64" s="128">
        <v>3</v>
      </c>
    </row>
    <row r="65" spans="1:16" ht="12.75">
      <c r="A65" s="132" t="s">
        <v>213</v>
      </c>
      <c r="B65" s="133">
        <v>5</v>
      </c>
      <c r="C65" s="386" t="s">
        <v>551</v>
      </c>
      <c r="D65" s="387" t="s">
        <v>552</v>
      </c>
      <c r="E65" s="388" t="s">
        <v>553</v>
      </c>
      <c r="F65" s="389" t="s">
        <v>1106</v>
      </c>
      <c r="G65" s="383"/>
      <c r="H65" s="383"/>
      <c r="I65" s="383"/>
      <c r="J65" s="383"/>
      <c r="K65" s="383"/>
      <c r="M65" s="390" t="s">
        <v>555</v>
      </c>
      <c r="N65" s="391" t="s">
        <v>1376</v>
      </c>
      <c r="O65" s="400">
        <v>1000</v>
      </c>
      <c r="P65" s="128">
        <v>9</v>
      </c>
    </row>
    <row r="66" spans="1:16" ht="12.75">
      <c r="A66" s="132" t="s">
        <v>213</v>
      </c>
      <c r="B66" s="133">
        <v>4</v>
      </c>
      <c r="C66" s="386" t="s">
        <v>551</v>
      </c>
      <c r="D66" s="387" t="s">
        <v>552</v>
      </c>
      <c r="E66" s="388" t="s">
        <v>553</v>
      </c>
      <c r="F66" s="389" t="s">
        <v>554</v>
      </c>
      <c r="G66" s="383"/>
      <c r="H66" s="383"/>
      <c r="I66" s="383"/>
      <c r="J66" s="383"/>
      <c r="K66" s="383"/>
      <c r="M66" s="390" t="s">
        <v>555</v>
      </c>
      <c r="N66" s="391" t="s">
        <v>1376</v>
      </c>
      <c r="O66" s="400">
        <v>600</v>
      </c>
      <c r="P66" s="128">
        <v>10</v>
      </c>
    </row>
    <row r="67" spans="1:16" ht="12.75">
      <c r="A67" s="132" t="s">
        <v>213</v>
      </c>
      <c r="B67" s="133">
        <v>3</v>
      </c>
      <c r="C67" s="386" t="s">
        <v>276</v>
      </c>
      <c r="D67" s="387" t="s">
        <v>556</v>
      </c>
      <c r="E67" s="388" t="s">
        <v>557</v>
      </c>
      <c r="F67" s="389" t="s">
        <v>559</v>
      </c>
      <c r="G67" s="383"/>
      <c r="H67" s="383"/>
      <c r="I67" s="383"/>
      <c r="J67" s="383"/>
      <c r="K67" s="383"/>
      <c r="M67" s="390" t="s">
        <v>560</v>
      </c>
      <c r="N67" s="391" t="s">
        <v>1376</v>
      </c>
      <c r="O67" s="400">
        <v>600</v>
      </c>
      <c r="P67" s="128">
        <v>11</v>
      </c>
    </row>
    <row r="68" spans="1:16" ht="12.75">
      <c r="A68" s="132" t="s">
        <v>213</v>
      </c>
      <c r="B68" s="133">
        <v>1</v>
      </c>
      <c r="C68" s="386" t="s">
        <v>276</v>
      </c>
      <c r="D68" s="387" t="s">
        <v>556</v>
      </c>
      <c r="E68" s="388" t="s">
        <v>557</v>
      </c>
      <c r="F68" s="389">
        <v>39.3</v>
      </c>
      <c r="G68" s="383"/>
      <c r="H68" s="383"/>
      <c r="I68" s="383"/>
      <c r="J68" s="383"/>
      <c r="K68" s="383"/>
      <c r="M68" s="390" t="s">
        <v>560</v>
      </c>
      <c r="N68" s="391" t="s">
        <v>1376</v>
      </c>
      <c r="O68" s="400">
        <v>300</v>
      </c>
      <c r="P68" s="128">
        <v>14</v>
      </c>
    </row>
    <row r="69" spans="1:16" ht="12.75">
      <c r="A69" s="132"/>
      <c r="B69" s="133"/>
      <c r="C69" s="386"/>
      <c r="D69" s="387"/>
      <c r="E69" s="388"/>
      <c r="F69" s="389"/>
      <c r="G69" s="383"/>
      <c r="H69" s="383"/>
      <c r="I69" s="383"/>
      <c r="J69" s="383"/>
      <c r="K69" s="383"/>
      <c r="M69" s="390"/>
      <c r="N69" s="391"/>
      <c r="O69" s="400"/>
      <c r="P69" s="128"/>
    </row>
    <row r="70" spans="1:16" ht="12.75">
      <c r="A70" s="132"/>
      <c r="B70" s="133"/>
      <c r="C70" s="386"/>
      <c r="D70" s="387"/>
      <c r="E70" s="388"/>
      <c r="F70" s="389"/>
      <c r="G70" s="383"/>
      <c r="H70" s="383"/>
      <c r="I70" s="383"/>
      <c r="J70" s="383"/>
      <c r="K70" s="383"/>
      <c r="M70" s="390"/>
      <c r="N70" s="391"/>
      <c r="O70" s="400"/>
      <c r="P70" s="128"/>
    </row>
    <row r="71" spans="1:16" ht="12.75">
      <c r="A71" s="132"/>
      <c r="B71" s="133"/>
      <c r="C71" s="386"/>
      <c r="D71" s="387"/>
      <c r="E71" s="388"/>
      <c r="F71" s="389"/>
      <c r="G71" s="383"/>
      <c r="H71" s="383"/>
      <c r="I71" s="383"/>
      <c r="J71" s="383"/>
      <c r="K71" s="383"/>
      <c r="M71" s="390"/>
      <c r="N71" s="391"/>
      <c r="O71" s="400"/>
      <c r="P71" s="128"/>
    </row>
    <row r="72" spans="1:16" ht="12.75">
      <c r="A72" s="132"/>
      <c r="B72" s="133"/>
      <c r="C72" s="386"/>
      <c r="D72" s="387"/>
      <c r="E72" s="388"/>
      <c r="F72" s="389"/>
      <c r="G72" s="383"/>
      <c r="H72" s="383"/>
      <c r="I72" s="383"/>
      <c r="J72" s="383"/>
      <c r="K72" s="383"/>
      <c r="M72" s="390"/>
      <c r="N72" s="391"/>
      <c r="O72" s="400"/>
      <c r="P72" s="128"/>
    </row>
    <row r="73" spans="1:16" ht="13.5" thickBot="1">
      <c r="A73" s="132"/>
      <c r="B73" s="382"/>
      <c r="C73" s="386"/>
      <c r="D73" s="387"/>
      <c r="E73" s="388"/>
      <c r="F73" s="389"/>
      <c r="G73" s="383"/>
      <c r="H73" s="383"/>
      <c r="I73" s="383"/>
      <c r="J73" s="383"/>
      <c r="K73" s="383"/>
      <c r="M73" s="390"/>
      <c r="N73" s="391"/>
      <c r="O73" s="400"/>
      <c r="P73" s="128"/>
    </row>
    <row r="74" spans="1:16" ht="13.5" thickBot="1">
      <c r="A74" s="407"/>
      <c r="B74" s="398">
        <f>SUM(B76:B100)</f>
        <v>306.5</v>
      </c>
      <c r="C74" s="408"/>
      <c r="D74" s="387"/>
      <c r="E74" s="388"/>
      <c r="F74" s="389"/>
      <c r="G74" s="383"/>
      <c r="H74" s="383"/>
      <c r="I74" s="383"/>
      <c r="J74" s="383"/>
      <c r="K74" s="383"/>
      <c r="M74" s="390"/>
      <c r="N74" s="391"/>
      <c r="O74" s="400"/>
      <c r="P74" s="128"/>
    </row>
    <row r="75" spans="1:16" ht="12.75">
      <c r="A75" s="132"/>
      <c r="B75" s="385"/>
      <c r="C75" s="386"/>
      <c r="D75" s="387"/>
      <c r="E75" s="388"/>
      <c r="F75" s="389"/>
      <c r="G75" s="383"/>
      <c r="H75" s="383"/>
      <c r="I75" s="383"/>
      <c r="J75" s="383"/>
      <c r="K75" s="383"/>
      <c r="M75" s="390"/>
      <c r="N75" s="391"/>
      <c r="O75" s="400"/>
      <c r="P75" s="128"/>
    </row>
    <row r="76" spans="1:16" ht="12.75">
      <c r="A76" s="132" t="s">
        <v>29</v>
      </c>
      <c r="B76" s="400">
        <v>22.5</v>
      </c>
      <c r="C76" s="386" t="s">
        <v>452</v>
      </c>
      <c r="D76" s="387" t="s">
        <v>453</v>
      </c>
      <c r="E76" s="388" t="s">
        <v>454</v>
      </c>
      <c r="F76" s="402">
        <v>3031</v>
      </c>
      <c r="G76" s="383"/>
      <c r="H76" s="383"/>
      <c r="I76" s="383"/>
      <c r="J76" s="383"/>
      <c r="K76" s="383"/>
      <c r="M76" s="390" t="s">
        <v>455</v>
      </c>
      <c r="N76" s="396" t="s">
        <v>1375</v>
      </c>
      <c r="O76" s="133" t="s">
        <v>1389</v>
      </c>
      <c r="P76" s="128">
        <v>1</v>
      </c>
    </row>
    <row r="77" spans="1:16" ht="12.75">
      <c r="A77" s="132" t="s">
        <v>29</v>
      </c>
      <c r="B77" s="400">
        <v>18</v>
      </c>
      <c r="C77" s="386" t="s">
        <v>878</v>
      </c>
      <c r="D77" s="387" t="s">
        <v>1289</v>
      </c>
      <c r="E77" s="388"/>
      <c r="F77" s="389"/>
      <c r="G77" s="383"/>
      <c r="H77" s="383"/>
      <c r="I77" s="383"/>
      <c r="J77" s="383"/>
      <c r="K77" s="383"/>
      <c r="M77" s="390"/>
      <c r="N77" s="396"/>
      <c r="O77" s="133" t="s">
        <v>1388</v>
      </c>
      <c r="P77" s="128"/>
    </row>
    <row r="78" spans="1:16" ht="12.75">
      <c r="A78" s="132" t="s">
        <v>29</v>
      </c>
      <c r="B78" s="133">
        <v>15</v>
      </c>
      <c r="C78" s="386" t="s">
        <v>326</v>
      </c>
      <c r="D78" s="387" t="s">
        <v>462</v>
      </c>
      <c r="E78" s="388" t="s">
        <v>463</v>
      </c>
      <c r="F78" s="389">
        <v>8.26</v>
      </c>
      <c r="G78" s="383"/>
      <c r="H78" s="383"/>
      <c r="I78" s="383"/>
      <c r="J78" s="383"/>
      <c r="K78" s="383"/>
      <c r="L78" s="105">
        <v>8.1</v>
      </c>
      <c r="M78" s="390" t="s">
        <v>464</v>
      </c>
      <c r="N78" s="391" t="s">
        <v>1376</v>
      </c>
      <c r="O78" s="400" t="s">
        <v>1384</v>
      </c>
      <c r="P78" s="128">
        <v>1</v>
      </c>
    </row>
    <row r="79" spans="1:16" ht="12.75">
      <c r="A79" s="132" t="s">
        <v>29</v>
      </c>
      <c r="B79" s="400">
        <v>15</v>
      </c>
      <c r="C79" s="386" t="s">
        <v>341</v>
      </c>
      <c r="D79" s="387" t="s">
        <v>342</v>
      </c>
      <c r="E79" s="388" t="s">
        <v>343</v>
      </c>
      <c r="F79" s="389">
        <v>330</v>
      </c>
      <c r="G79" s="383"/>
      <c r="H79" s="383"/>
      <c r="I79" s="383"/>
      <c r="J79" s="383"/>
      <c r="K79" s="383"/>
      <c r="M79" s="390" t="s">
        <v>344</v>
      </c>
      <c r="N79" s="396" t="s">
        <v>1376</v>
      </c>
      <c r="O79" s="133" t="s">
        <v>1379</v>
      </c>
      <c r="P79" s="128">
        <v>1</v>
      </c>
    </row>
    <row r="80" spans="1:16" ht="12.75">
      <c r="A80" s="132" t="s">
        <v>29</v>
      </c>
      <c r="B80" s="400">
        <v>15</v>
      </c>
      <c r="C80" s="386" t="s">
        <v>150</v>
      </c>
      <c r="D80" s="387" t="s">
        <v>151</v>
      </c>
      <c r="E80" s="388" t="s">
        <v>152</v>
      </c>
      <c r="F80" s="402">
        <v>2530</v>
      </c>
      <c r="G80" s="383"/>
      <c r="H80" s="383"/>
      <c r="I80" s="383"/>
      <c r="J80" s="383"/>
      <c r="K80" s="383"/>
      <c r="M80" s="390" t="s">
        <v>154</v>
      </c>
      <c r="N80" s="396" t="s">
        <v>1375</v>
      </c>
      <c r="O80" s="133" t="s">
        <v>1389</v>
      </c>
      <c r="P80" s="128">
        <v>3</v>
      </c>
    </row>
    <row r="81" spans="1:16" ht="12.75">
      <c r="A81" s="132" t="s">
        <v>29</v>
      </c>
      <c r="B81" s="400">
        <v>15</v>
      </c>
      <c r="C81" s="386" t="s">
        <v>1292</v>
      </c>
      <c r="D81" s="387" t="s">
        <v>1293</v>
      </c>
      <c r="E81" s="388"/>
      <c r="F81" s="389"/>
      <c r="G81" s="383"/>
      <c r="H81" s="383"/>
      <c r="I81" s="383"/>
      <c r="J81" s="383"/>
      <c r="K81" s="383"/>
      <c r="M81" s="390"/>
      <c r="N81" s="396"/>
      <c r="O81" s="133" t="s">
        <v>1388</v>
      </c>
      <c r="P81" s="128"/>
    </row>
    <row r="82" spans="1:16" ht="12.75">
      <c r="A82" s="132" t="s">
        <v>1394</v>
      </c>
      <c r="B82" s="133">
        <v>15</v>
      </c>
      <c r="C82" s="386" t="s">
        <v>375</v>
      </c>
      <c r="D82" s="387" t="s">
        <v>1044</v>
      </c>
      <c r="E82" s="388" t="s">
        <v>1045</v>
      </c>
      <c r="F82" s="389" t="s">
        <v>1047</v>
      </c>
      <c r="G82" s="383"/>
      <c r="H82" s="383"/>
      <c r="I82" s="383"/>
      <c r="J82" s="383"/>
      <c r="K82" s="383"/>
      <c r="M82" s="390" t="s">
        <v>1048</v>
      </c>
      <c r="N82" s="391" t="s">
        <v>1375</v>
      </c>
      <c r="O82" s="400">
        <v>1000</v>
      </c>
      <c r="P82" s="128">
        <v>1</v>
      </c>
    </row>
    <row r="83" spans="1:16" ht="12.75">
      <c r="A83" s="132" t="s">
        <v>29</v>
      </c>
      <c r="B83" s="133">
        <v>15</v>
      </c>
      <c r="C83" s="386" t="s">
        <v>375</v>
      </c>
      <c r="D83" s="387" t="s">
        <v>1044</v>
      </c>
      <c r="E83" s="388" t="s">
        <v>1045</v>
      </c>
      <c r="F83" s="389" t="s">
        <v>1349</v>
      </c>
      <c r="G83" s="383"/>
      <c r="H83" s="383"/>
      <c r="I83" s="383"/>
      <c r="J83" s="383"/>
      <c r="K83" s="383"/>
      <c r="M83" s="390" t="s">
        <v>1048</v>
      </c>
      <c r="N83" s="391" t="s">
        <v>1375</v>
      </c>
      <c r="O83" s="400">
        <v>600</v>
      </c>
      <c r="P83" s="128">
        <v>1</v>
      </c>
    </row>
    <row r="84" spans="1:16" ht="12.75">
      <c r="A84" s="132" t="s">
        <v>29</v>
      </c>
      <c r="B84" s="133">
        <v>12</v>
      </c>
      <c r="C84" s="386" t="s">
        <v>110</v>
      </c>
      <c r="D84" s="387" t="s">
        <v>691</v>
      </c>
      <c r="E84" s="388" t="s">
        <v>692</v>
      </c>
      <c r="F84" s="389" t="s">
        <v>693</v>
      </c>
      <c r="G84" s="383"/>
      <c r="H84" s="383"/>
      <c r="I84" s="383"/>
      <c r="J84" s="383"/>
      <c r="K84" s="383"/>
      <c r="M84" s="390" t="s">
        <v>694</v>
      </c>
      <c r="N84" s="391" t="s">
        <v>1375</v>
      </c>
      <c r="O84" s="400" t="s">
        <v>1381</v>
      </c>
      <c r="P84" s="128">
        <v>4</v>
      </c>
    </row>
    <row r="85" spans="1:16" ht="12.75">
      <c r="A85" s="132" t="s">
        <v>29</v>
      </c>
      <c r="B85" s="133">
        <v>12</v>
      </c>
      <c r="C85" s="386" t="s">
        <v>449</v>
      </c>
      <c r="D85" s="387" t="s">
        <v>804</v>
      </c>
      <c r="E85" s="388" t="s">
        <v>805</v>
      </c>
      <c r="F85" s="389" t="s">
        <v>806</v>
      </c>
      <c r="G85" s="383"/>
      <c r="H85" s="383"/>
      <c r="I85" s="383"/>
      <c r="J85" s="383"/>
      <c r="K85" s="383"/>
      <c r="M85" s="390" t="s">
        <v>807</v>
      </c>
      <c r="N85" s="391" t="s">
        <v>1375</v>
      </c>
      <c r="O85" s="400">
        <v>3000</v>
      </c>
      <c r="P85" s="128">
        <v>2</v>
      </c>
    </row>
    <row r="86" spans="1:16" ht="12.75">
      <c r="A86" s="132" t="s">
        <v>29</v>
      </c>
      <c r="B86" s="400">
        <v>12</v>
      </c>
      <c r="C86" s="386" t="s">
        <v>458</v>
      </c>
      <c r="D86" s="387" t="s">
        <v>459</v>
      </c>
      <c r="E86" s="388" t="s">
        <v>460</v>
      </c>
      <c r="F86" s="389">
        <f>MAX(G86:L86)</f>
        <v>6.75</v>
      </c>
      <c r="G86" s="383">
        <v>6.47</v>
      </c>
      <c r="H86" s="383">
        <v>6.67</v>
      </c>
      <c r="I86" s="383">
        <v>6.58</v>
      </c>
      <c r="J86" s="383" t="s">
        <v>16</v>
      </c>
      <c r="K86" s="383">
        <v>6.42</v>
      </c>
      <c r="L86" s="105">
        <v>6.75</v>
      </c>
      <c r="M86" s="390" t="s">
        <v>461</v>
      </c>
      <c r="N86" s="396" t="s">
        <v>1376</v>
      </c>
      <c r="O86" s="133" t="s">
        <v>1377</v>
      </c>
      <c r="P86" s="128">
        <v>2</v>
      </c>
    </row>
    <row r="87" spans="1:16" ht="12.75">
      <c r="A87" s="132" t="s">
        <v>29</v>
      </c>
      <c r="B87" s="400">
        <v>12</v>
      </c>
      <c r="C87" s="386" t="s">
        <v>397</v>
      </c>
      <c r="D87" s="387" t="s">
        <v>398</v>
      </c>
      <c r="E87" s="388" t="s">
        <v>399</v>
      </c>
      <c r="F87" s="389">
        <v>195</v>
      </c>
      <c r="G87" s="383"/>
      <c r="H87" s="383"/>
      <c r="I87" s="383"/>
      <c r="J87" s="383"/>
      <c r="K87" s="383"/>
      <c r="M87" s="390" t="s">
        <v>400</v>
      </c>
      <c r="N87" s="396" t="s">
        <v>1376</v>
      </c>
      <c r="O87" s="133" t="s">
        <v>1374</v>
      </c>
      <c r="P87" s="128">
        <v>2</v>
      </c>
    </row>
    <row r="88" spans="1:16" ht="12.75">
      <c r="A88" s="132" t="s">
        <v>29</v>
      </c>
      <c r="B88" s="400">
        <v>12</v>
      </c>
      <c r="C88" s="386" t="s">
        <v>296</v>
      </c>
      <c r="D88" s="387" t="s">
        <v>315</v>
      </c>
      <c r="E88" s="388" t="s">
        <v>179</v>
      </c>
      <c r="F88" s="389">
        <v>340</v>
      </c>
      <c r="G88" s="383"/>
      <c r="H88" s="383"/>
      <c r="I88" s="383"/>
      <c r="J88" s="383"/>
      <c r="K88" s="383"/>
      <c r="M88" s="390" t="s">
        <v>316</v>
      </c>
      <c r="N88" s="396" t="s">
        <v>1376</v>
      </c>
      <c r="O88" s="133" t="s">
        <v>1379</v>
      </c>
      <c r="P88" s="128">
        <v>2</v>
      </c>
    </row>
    <row r="89" spans="1:16" ht="12.75">
      <c r="A89" s="132" t="s">
        <v>29</v>
      </c>
      <c r="B89" s="400">
        <v>12</v>
      </c>
      <c r="C89" s="386" t="s">
        <v>348</v>
      </c>
      <c r="D89" s="387" t="s">
        <v>349</v>
      </c>
      <c r="E89" s="388" t="s">
        <v>350</v>
      </c>
      <c r="F89" s="389">
        <v>260</v>
      </c>
      <c r="G89" s="383"/>
      <c r="H89" s="383"/>
      <c r="I89" s="383"/>
      <c r="J89" s="383"/>
      <c r="K89" s="383"/>
      <c r="M89" s="390" t="s">
        <v>344</v>
      </c>
      <c r="N89" s="396" t="s">
        <v>1375</v>
      </c>
      <c r="O89" s="133" t="s">
        <v>1379</v>
      </c>
      <c r="P89" s="128">
        <v>3</v>
      </c>
    </row>
    <row r="90" spans="1:16" ht="12.75">
      <c r="A90" s="132" t="s">
        <v>29</v>
      </c>
      <c r="B90" s="133">
        <v>12</v>
      </c>
      <c r="C90" s="386" t="s">
        <v>519</v>
      </c>
      <c r="D90" s="387" t="s">
        <v>520</v>
      </c>
      <c r="E90" s="388" t="s">
        <v>521</v>
      </c>
      <c r="F90" s="389" t="s">
        <v>523</v>
      </c>
      <c r="G90" s="383"/>
      <c r="H90" s="383"/>
      <c r="I90" s="383"/>
      <c r="J90" s="383"/>
      <c r="K90" s="383"/>
      <c r="M90" s="390" t="s">
        <v>524</v>
      </c>
      <c r="N90" s="391" t="s">
        <v>1376</v>
      </c>
      <c r="O90" s="400">
        <v>600</v>
      </c>
      <c r="P90" s="128">
        <v>2</v>
      </c>
    </row>
    <row r="91" spans="1:16" ht="12.75">
      <c r="A91" s="132" t="s">
        <v>29</v>
      </c>
      <c r="B91" s="133">
        <v>10</v>
      </c>
      <c r="C91" s="386" t="s">
        <v>519</v>
      </c>
      <c r="D91" s="387" t="s">
        <v>873</v>
      </c>
      <c r="E91" s="388" t="s">
        <v>874</v>
      </c>
      <c r="F91" s="389">
        <v>7.38</v>
      </c>
      <c r="G91" s="383"/>
      <c r="H91" s="383"/>
      <c r="I91" s="383"/>
      <c r="J91" s="383"/>
      <c r="K91" s="383"/>
      <c r="L91" s="105">
        <v>7.34</v>
      </c>
      <c r="M91" s="390" t="s">
        <v>201</v>
      </c>
      <c r="N91" s="391" t="s">
        <v>1376</v>
      </c>
      <c r="O91" s="400">
        <v>60</v>
      </c>
      <c r="P91" s="128">
        <v>3</v>
      </c>
    </row>
    <row r="92" spans="1:16" ht="12.75">
      <c r="A92" s="132" t="s">
        <v>29</v>
      </c>
      <c r="B92" s="133">
        <v>10</v>
      </c>
      <c r="C92" s="386" t="s">
        <v>519</v>
      </c>
      <c r="D92" s="387" t="s">
        <v>873</v>
      </c>
      <c r="E92" s="388" t="s">
        <v>874</v>
      </c>
      <c r="F92" s="389">
        <v>8.4</v>
      </c>
      <c r="G92" s="383"/>
      <c r="H92" s="383"/>
      <c r="I92" s="383"/>
      <c r="J92" s="383"/>
      <c r="K92" s="383"/>
      <c r="L92" s="105">
        <v>8.36</v>
      </c>
      <c r="M92" s="390" t="s">
        <v>201</v>
      </c>
      <c r="N92" s="391" t="s">
        <v>1376</v>
      </c>
      <c r="O92" s="400" t="s">
        <v>1384</v>
      </c>
      <c r="P92" s="128">
        <v>3</v>
      </c>
    </row>
    <row r="93" spans="1:16" ht="12.75">
      <c r="A93" s="132" t="s">
        <v>29</v>
      </c>
      <c r="B93" s="133">
        <v>10</v>
      </c>
      <c r="C93" s="386" t="s">
        <v>1183</v>
      </c>
      <c r="D93" s="387" t="s">
        <v>1184</v>
      </c>
      <c r="E93" s="388" t="s">
        <v>1185</v>
      </c>
      <c r="F93" s="389" t="s">
        <v>1186</v>
      </c>
      <c r="G93" s="383"/>
      <c r="H93" s="383"/>
      <c r="I93" s="383"/>
      <c r="J93" s="383"/>
      <c r="K93" s="383"/>
      <c r="M93" s="390" t="s">
        <v>807</v>
      </c>
      <c r="N93" s="391" t="s">
        <v>1375</v>
      </c>
      <c r="O93" s="400" t="s">
        <v>1385</v>
      </c>
      <c r="P93" s="128">
        <v>4</v>
      </c>
    </row>
    <row r="94" spans="1:16" ht="12.75">
      <c r="A94" s="132" t="s">
        <v>29</v>
      </c>
      <c r="B94" s="400">
        <v>10</v>
      </c>
      <c r="C94" s="386" t="s">
        <v>452</v>
      </c>
      <c r="D94" s="387" t="s">
        <v>453</v>
      </c>
      <c r="E94" s="388" t="s">
        <v>454</v>
      </c>
      <c r="F94" s="389">
        <v>11.17</v>
      </c>
      <c r="G94" s="383">
        <v>10.6</v>
      </c>
      <c r="H94" s="383">
        <v>10.62</v>
      </c>
      <c r="I94" s="383">
        <v>11.14</v>
      </c>
      <c r="J94" s="383">
        <v>11.17</v>
      </c>
      <c r="K94" s="383">
        <v>10.81</v>
      </c>
      <c r="L94" s="105">
        <v>11.05</v>
      </c>
      <c r="M94" s="390" t="s">
        <v>455</v>
      </c>
      <c r="N94" s="396" t="s">
        <v>1375</v>
      </c>
      <c r="O94" s="133" t="s">
        <v>1378</v>
      </c>
      <c r="P94" s="128">
        <v>4</v>
      </c>
    </row>
    <row r="95" spans="1:16" ht="12.75">
      <c r="A95" s="132" t="s">
        <v>29</v>
      </c>
      <c r="B95" s="133">
        <v>10</v>
      </c>
      <c r="C95" s="386" t="s">
        <v>519</v>
      </c>
      <c r="D95" s="387" t="s">
        <v>520</v>
      </c>
      <c r="E95" s="388" t="s">
        <v>521</v>
      </c>
      <c r="F95" s="389" t="s">
        <v>1096</v>
      </c>
      <c r="G95" s="383"/>
      <c r="H95" s="383"/>
      <c r="I95" s="383"/>
      <c r="J95" s="383"/>
      <c r="K95" s="383"/>
      <c r="M95" s="390" t="s">
        <v>524</v>
      </c>
      <c r="N95" s="391" t="s">
        <v>1376</v>
      </c>
      <c r="O95" s="400">
        <v>1000</v>
      </c>
      <c r="P95" s="128">
        <v>3</v>
      </c>
    </row>
    <row r="96" spans="1:16" ht="12.75">
      <c r="A96" s="132" t="s">
        <v>29</v>
      </c>
      <c r="B96" s="400">
        <v>9</v>
      </c>
      <c r="C96" s="386" t="s">
        <v>26</v>
      </c>
      <c r="D96" s="387" t="s">
        <v>27</v>
      </c>
      <c r="E96" s="388" t="s">
        <v>28</v>
      </c>
      <c r="F96" s="389">
        <f>MAX(G96:L96)</f>
        <v>5.36</v>
      </c>
      <c r="G96" s="383">
        <v>5.18</v>
      </c>
      <c r="H96" s="383">
        <v>5.23</v>
      </c>
      <c r="I96" s="383">
        <v>5.35</v>
      </c>
      <c r="J96" s="383">
        <v>5.34</v>
      </c>
      <c r="K96" s="383">
        <v>5.35</v>
      </c>
      <c r="L96" s="105">
        <v>5.36</v>
      </c>
      <c r="M96" s="390" t="s">
        <v>30</v>
      </c>
      <c r="N96" s="396" t="s">
        <v>1375</v>
      </c>
      <c r="O96" s="133" t="s">
        <v>1377</v>
      </c>
      <c r="P96" s="128">
        <v>4</v>
      </c>
    </row>
    <row r="97" spans="1:16" ht="12.75">
      <c r="A97" s="132" t="s">
        <v>29</v>
      </c>
      <c r="B97" s="400">
        <v>9</v>
      </c>
      <c r="C97" s="386" t="s">
        <v>353</v>
      </c>
      <c r="D97" s="387" t="s">
        <v>354</v>
      </c>
      <c r="E97" s="388" t="s">
        <v>355</v>
      </c>
      <c r="F97" s="389">
        <v>220</v>
      </c>
      <c r="G97" s="383"/>
      <c r="H97" s="383"/>
      <c r="I97" s="383"/>
      <c r="J97" s="383"/>
      <c r="K97" s="383"/>
      <c r="M97" s="390" t="s">
        <v>344</v>
      </c>
      <c r="N97" s="396" t="s">
        <v>1375</v>
      </c>
      <c r="O97" s="133" t="s">
        <v>1379</v>
      </c>
      <c r="P97" s="128">
        <v>5</v>
      </c>
    </row>
    <row r="98" spans="1:16" ht="12.75">
      <c r="A98" s="132" t="s">
        <v>29</v>
      </c>
      <c r="B98" s="133">
        <v>8</v>
      </c>
      <c r="C98" s="386" t="s">
        <v>375</v>
      </c>
      <c r="D98" s="387" t="s">
        <v>376</v>
      </c>
      <c r="E98" s="388"/>
      <c r="F98" s="389" t="s">
        <v>1037</v>
      </c>
      <c r="G98" s="383"/>
      <c r="H98" s="383"/>
      <c r="I98" s="383"/>
      <c r="J98" s="383"/>
      <c r="K98" s="383"/>
      <c r="M98" s="390" t="s">
        <v>201</v>
      </c>
      <c r="N98" s="391" t="s">
        <v>1375</v>
      </c>
      <c r="O98" s="400" t="s">
        <v>1383</v>
      </c>
      <c r="P98" s="128">
        <v>5</v>
      </c>
    </row>
    <row r="99" spans="1:16" ht="12.75">
      <c r="A99" s="132" t="s">
        <v>29</v>
      </c>
      <c r="B99" s="400">
        <v>8</v>
      </c>
      <c r="C99" s="386" t="s">
        <v>174</v>
      </c>
      <c r="D99" s="387" t="s">
        <v>242</v>
      </c>
      <c r="E99" s="388" t="s">
        <v>243</v>
      </c>
      <c r="F99" s="389">
        <f>MAX(G99:L99)</f>
        <v>14.76</v>
      </c>
      <c r="G99" s="383">
        <v>14.3</v>
      </c>
      <c r="H99" s="383">
        <v>13.98</v>
      </c>
      <c r="I99" s="383">
        <v>14.75</v>
      </c>
      <c r="J99" s="383">
        <v>1.442</v>
      </c>
      <c r="K99" s="383">
        <v>14.76</v>
      </c>
      <c r="L99" s="105" t="s">
        <v>16</v>
      </c>
      <c r="M99" s="390" t="s">
        <v>244</v>
      </c>
      <c r="N99" s="396" t="s">
        <v>1376</v>
      </c>
      <c r="O99" s="133" t="s">
        <v>1380</v>
      </c>
      <c r="P99" s="128">
        <v>5</v>
      </c>
    </row>
    <row r="100" spans="1:16" ht="12.75">
      <c r="A100" s="132" t="s">
        <v>29</v>
      </c>
      <c r="B100" s="400">
        <v>8</v>
      </c>
      <c r="C100" s="386" t="s">
        <v>26</v>
      </c>
      <c r="D100" s="387" t="s">
        <v>27</v>
      </c>
      <c r="E100" s="388" t="s">
        <v>28</v>
      </c>
      <c r="F100" s="389">
        <v>155</v>
      </c>
      <c r="G100" s="383"/>
      <c r="H100" s="383"/>
      <c r="I100" s="383"/>
      <c r="J100" s="383"/>
      <c r="K100" s="383"/>
      <c r="M100" s="390" t="s">
        <v>30</v>
      </c>
      <c r="N100" s="396" t="s">
        <v>1375</v>
      </c>
      <c r="O100" s="133" t="s">
        <v>1374</v>
      </c>
      <c r="P100" s="128">
        <v>5</v>
      </c>
    </row>
    <row r="101" spans="1:16" ht="12.75">
      <c r="A101" s="132" t="s">
        <v>29</v>
      </c>
      <c r="B101" s="133">
        <v>7</v>
      </c>
      <c r="C101" s="386" t="s">
        <v>449</v>
      </c>
      <c r="D101" s="387" t="s">
        <v>804</v>
      </c>
      <c r="E101" s="388" t="s">
        <v>805</v>
      </c>
      <c r="F101" s="389" t="s">
        <v>1063</v>
      </c>
      <c r="G101" s="383"/>
      <c r="H101" s="383"/>
      <c r="I101" s="383"/>
      <c r="J101" s="383"/>
      <c r="K101" s="383"/>
      <c r="M101" s="390" t="s">
        <v>807</v>
      </c>
      <c r="N101" s="391" t="s">
        <v>1375</v>
      </c>
      <c r="O101" s="400">
        <v>1000</v>
      </c>
      <c r="P101" s="128">
        <v>8</v>
      </c>
    </row>
    <row r="102" spans="1:16" ht="12.75">
      <c r="A102" s="132" t="s">
        <v>29</v>
      </c>
      <c r="B102" s="133">
        <v>7</v>
      </c>
      <c r="C102" s="386" t="s">
        <v>110</v>
      </c>
      <c r="D102" s="387" t="s">
        <v>691</v>
      </c>
      <c r="E102" s="388" t="s">
        <v>692</v>
      </c>
      <c r="F102" s="389" t="s">
        <v>1193</v>
      </c>
      <c r="G102" s="383"/>
      <c r="H102" s="383"/>
      <c r="I102" s="383"/>
      <c r="J102" s="383"/>
      <c r="K102" s="383"/>
      <c r="M102" s="390" t="s">
        <v>1194</v>
      </c>
      <c r="N102" s="391" t="s">
        <v>1375</v>
      </c>
      <c r="O102" s="400" t="s">
        <v>1385</v>
      </c>
      <c r="P102" s="128">
        <v>8</v>
      </c>
    </row>
    <row r="103" spans="1:16" ht="12.75">
      <c r="A103" s="132" t="s">
        <v>29</v>
      </c>
      <c r="B103" s="400">
        <v>7</v>
      </c>
      <c r="C103" s="386" t="s">
        <v>177</v>
      </c>
      <c r="D103" s="387" t="s">
        <v>268</v>
      </c>
      <c r="E103" s="388" t="s">
        <v>269</v>
      </c>
      <c r="F103" s="389">
        <v>310</v>
      </c>
      <c r="G103" s="383"/>
      <c r="H103" s="383"/>
      <c r="I103" s="383"/>
      <c r="J103" s="383"/>
      <c r="K103" s="383"/>
      <c r="M103" s="390" t="s">
        <v>154</v>
      </c>
      <c r="N103" s="396" t="s">
        <v>1376</v>
      </c>
      <c r="O103" s="133" t="s">
        <v>1379</v>
      </c>
      <c r="P103" s="128">
        <v>6</v>
      </c>
    </row>
    <row r="104" spans="1:16" ht="12.75">
      <c r="A104" s="132" t="s">
        <v>29</v>
      </c>
      <c r="B104" s="400">
        <v>5</v>
      </c>
      <c r="C104" s="386" t="s">
        <v>326</v>
      </c>
      <c r="D104" s="387" t="s">
        <v>462</v>
      </c>
      <c r="E104" s="388" t="s">
        <v>463</v>
      </c>
      <c r="F104" s="389">
        <f>MAX(G104:L104)</f>
        <v>5.93</v>
      </c>
      <c r="G104" s="383" t="s">
        <v>24</v>
      </c>
      <c r="H104" s="383">
        <v>5.93</v>
      </c>
      <c r="I104" s="383">
        <v>5.93</v>
      </c>
      <c r="J104" s="383"/>
      <c r="K104" s="383"/>
      <c r="M104" s="390" t="s">
        <v>464</v>
      </c>
      <c r="N104" s="396" t="s">
        <v>1376</v>
      </c>
      <c r="O104" s="133" t="s">
        <v>1377</v>
      </c>
      <c r="P104" s="128">
        <v>8</v>
      </c>
    </row>
    <row r="105" spans="1:16" ht="12.75">
      <c r="A105" s="132" t="s">
        <v>29</v>
      </c>
      <c r="B105" s="400">
        <v>3</v>
      </c>
      <c r="C105" s="386" t="s">
        <v>177</v>
      </c>
      <c r="D105" s="387" t="s">
        <v>268</v>
      </c>
      <c r="E105" s="388" t="s">
        <v>269</v>
      </c>
      <c r="F105" s="389">
        <f>MAX(G105:L105)</f>
        <v>13.07</v>
      </c>
      <c r="G105" s="383">
        <v>10.63</v>
      </c>
      <c r="H105" s="383">
        <v>13.07</v>
      </c>
      <c r="I105" s="383">
        <v>12.67</v>
      </c>
      <c r="J105" s="383"/>
      <c r="K105" s="383"/>
      <c r="M105" s="390" t="s">
        <v>154</v>
      </c>
      <c r="N105" s="396" t="s">
        <v>1376</v>
      </c>
      <c r="O105" s="133" t="s">
        <v>1380</v>
      </c>
      <c r="P105" s="128">
        <v>11</v>
      </c>
    </row>
    <row r="106" spans="1:16" ht="12.75">
      <c r="A106" s="132" t="s">
        <v>29</v>
      </c>
      <c r="B106" s="133">
        <v>2</v>
      </c>
      <c r="C106" s="386" t="s">
        <v>296</v>
      </c>
      <c r="D106" s="387" t="s">
        <v>315</v>
      </c>
      <c r="E106" s="388" t="s">
        <v>179</v>
      </c>
      <c r="F106" s="389">
        <v>10.07</v>
      </c>
      <c r="G106" s="383"/>
      <c r="H106" s="383"/>
      <c r="I106" s="383"/>
      <c r="J106" s="383"/>
      <c r="K106" s="383"/>
      <c r="L106" s="105" t="s">
        <v>1168</v>
      </c>
      <c r="M106" s="390" t="s">
        <v>316</v>
      </c>
      <c r="N106" s="391" t="s">
        <v>1376</v>
      </c>
      <c r="O106" s="400" t="s">
        <v>1384</v>
      </c>
      <c r="P106" s="128">
        <v>12</v>
      </c>
    </row>
    <row r="107" spans="1:16" ht="12.75">
      <c r="A107" s="132" t="s">
        <v>29</v>
      </c>
      <c r="B107" s="400">
        <v>1</v>
      </c>
      <c r="C107" s="386" t="s">
        <v>397</v>
      </c>
      <c r="D107" s="387" t="s">
        <v>398</v>
      </c>
      <c r="E107" s="388" t="s">
        <v>399</v>
      </c>
      <c r="F107" s="389">
        <f>MAX(G107:L107)</f>
        <v>5.82</v>
      </c>
      <c r="G107" s="383">
        <v>5.82</v>
      </c>
      <c r="H107" s="383">
        <v>5.63</v>
      </c>
      <c r="I107" s="383">
        <v>3.83</v>
      </c>
      <c r="J107" s="383"/>
      <c r="K107" s="383"/>
      <c r="M107" s="390" t="s">
        <v>400</v>
      </c>
      <c r="N107" s="396" t="s">
        <v>1376</v>
      </c>
      <c r="O107" s="133" t="s">
        <v>1377</v>
      </c>
      <c r="P107" s="128">
        <v>12</v>
      </c>
    </row>
    <row r="108" spans="1:16" ht="12.75">
      <c r="A108" s="132"/>
      <c r="B108" s="133"/>
      <c r="C108" s="386"/>
      <c r="D108" s="387"/>
      <c r="E108" s="388"/>
      <c r="F108" s="389"/>
      <c r="G108" s="383"/>
      <c r="H108" s="383"/>
      <c r="I108" s="383"/>
      <c r="J108" s="383"/>
      <c r="K108" s="383"/>
      <c r="M108" s="390"/>
      <c r="N108" s="391"/>
      <c r="O108" s="400"/>
      <c r="P108" s="128"/>
    </row>
    <row r="109" spans="1:16" ht="12.75">
      <c r="A109" s="132"/>
      <c r="B109" s="133"/>
      <c r="C109" s="386"/>
      <c r="D109" s="387"/>
      <c r="E109" s="388"/>
      <c r="F109" s="389"/>
      <c r="G109" s="383"/>
      <c r="H109" s="383"/>
      <c r="I109" s="383"/>
      <c r="J109" s="383"/>
      <c r="K109" s="383"/>
      <c r="M109" s="390"/>
      <c r="N109" s="391"/>
      <c r="O109" s="400"/>
      <c r="P109" s="128"/>
    </row>
    <row r="110" spans="1:16" ht="12.75">
      <c r="A110" s="132"/>
      <c r="B110" s="133"/>
      <c r="C110" s="386"/>
      <c r="D110" s="387"/>
      <c r="E110" s="388"/>
      <c r="F110" s="389"/>
      <c r="G110" s="383"/>
      <c r="H110" s="383"/>
      <c r="I110" s="383"/>
      <c r="J110" s="383"/>
      <c r="K110" s="383"/>
      <c r="M110" s="390"/>
      <c r="N110" s="391"/>
      <c r="O110" s="400"/>
      <c r="P110" s="128"/>
    </row>
    <row r="111" spans="1:16" ht="12.75">
      <c r="A111" s="132"/>
      <c r="B111" s="133"/>
      <c r="C111" s="386"/>
      <c r="D111" s="387"/>
      <c r="E111" s="388"/>
      <c r="F111" s="389"/>
      <c r="G111" s="383"/>
      <c r="H111" s="383"/>
      <c r="I111" s="383"/>
      <c r="J111" s="383"/>
      <c r="K111" s="383"/>
      <c r="M111" s="390"/>
      <c r="N111" s="391"/>
      <c r="O111" s="400"/>
      <c r="P111" s="128"/>
    </row>
    <row r="112" spans="1:16" ht="12.75">
      <c r="A112" s="132"/>
      <c r="B112" s="133"/>
      <c r="C112" s="386"/>
      <c r="D112" s="387"/>
      <c r="E112" s="388"/>
      <c r="F112" s="389"/>
      <c r="G112" s="383"/>
      <c r="H112" s="383"/>
      <c r="I112" s="383"/>
      <c r="J112" s="383"/>
      <c r="K112" s="383"/>
      <c r="M112" s="390"/>
      <c r="N112" s="391"/>
      <c r="O112" s="400"/>
      <c r="P112" s="128"/>
    </row>
    <row r="113" spans="1:16" ht="13.5" thickBot="1">
      <c r="A113" s="132"/>
      <c r="B113" s="382"/>
      <c r="C113" s="386"/>
      <c r="D113" s="387"/>
      <c r="E113" s="388"/>
      <c r="F113" s="389"/>
      <c r="G113" s="383"/>
      <c r="H113" s="383"/>
      <c r="I113" s="383"/>
      <c r="J113" s="383"/>
      <c r="K113" s="383"/>
      <c r="M113" s="390"/>
      <c r="N113" s="391"/>
      <c r="O113" s="400"/>
      <c r="P113" s="128"/>
    </row>
    <row r="114" spans="1:16" ht="13.5" thickBot="1">
      <c r="A114" s="407"/>
      <c r="B114" s="398">
        <f>SUM(B116:B136)</f>
        <v>97</v>
      </c>
      <c r="C114" s="408"/>
      <c r="D114" s="387"/>
      <c r="E114" s="388"/>
      <c r="F114" s="389"/>
      <c r="G114" s="383"/>
      <c r="H114" s="383"/>
      <c r="I114" s="383"/>
      <c r="J114" s="383"/>
      <c r="K114" s="383"/>
      <c r="M114" s="390"/>
      <c r="N114" s="391"/>
      <c r="O114" s="400"/>
      <c r="P114" s="128"/>
    </row>
    <row r="115" spans="1:16" ht="12.75">
      <c r="A115" s="132"/>
      <c r="B115" s="385"/>
      <c r="C115" s="386"/>
      <c r="D115" s="387"/>
      <c r="E115" s="388"/>
      <c r="F115" s="389"/>
      <c r="G115" s="383"/>
      <c r="H115" s="383"/>
      <c r="I115" s="383"/>
      <c r="J115" s="383"/>
      <c r="K115" s="383"/>
      <c r="M115" s="390"/>
      <c r="N115" s="391"/>
      <c r="O115" s="400"/>
      <c r="P115" s="128"/>
    </row>
    <row r="116" spans="1:16" ht="12.75">
      <c r="A116" s="132" t="s">
        <v>200</v>
      </c>
      <c r="B116" s="400">
        <v>10</v>
      </c>
      <c r="C116" s="386" t="s">
        <v>97</v>
      </c>
      <c r="D116" s="387" t="s">
        <v>351</v>
      </c>
      <c r="E116" s="388" t="s">
        <v>352</v>
      </c>
      <c r="F116" s="389">
        <v>250</v>
      </c>
      <c r="G116" s="383"/>
      <c r="H116" s="383"/>
      <c r="I116" s="383"/>
      <c r="J116" s="383"/>
      <c r="K116" s="383"/>
      <c r="M116" s="390" t="s">
        <v>316</v>
      </c>
      <c r="N116" s="396" t="s">
        <v>1375</v>
      </c>
      <c r="O116" s="133" t="s">
        <v>1379</v>
      </c>
      <c r="P116" s="128">
        <v>4</v>
      </c>
    </row>
    <row r="117" spans="1:16" ht="12.75">
      <c r="A117" s="132" t="s">
        <v>200</v>
      </c>
      <c r="B117" s="133">
        <v>9</v>
      </c>
      <c r="C117" s="386" t="s">
        <v>762</v>
      </c>
      <c r="D117" s="387" t="s">
        <v>763</v>
      </c>
      <c r="E117" s="388" t="s">
        <v>764</v>
      </c>
      <c r="F117" s="389">
        <v>8.14</v>
      </c>
      <c r="G117" s="383"/>
      <c r="H117" s="383"/>
      <c r="I117" s="383"/>
      <c r="J117" s="383"/>
      <c r="K117" s="383"/>
      <c r="L117" s="105">
        <v>8.12</v>
      </c>
      <c r="M117" s="390" t="s">
        <v>765</v>
      </c>
      <c r="N117" s="391" t="s">
        <v>1375</v>
      </c>
      <c r="O117" s="400">
        <v>60</v>
      </c>
      <c r="P117" s="128">
        <v>5</v>
      </c>
    </row>
    <row r="118" spans="1:16" ht="12.75">
      <c r="A118" s="132" t="s">
        <v>200</v>
      </c>
      <c r="B118" s="400">
        <v>9</v>
      </c>
      <c r="C118" s="386" t="s">
        <v>177</v>
      </c>
      <c r="D118" s="387" t="s">
        <v>716</v>
      </c>
      <c r="E118" s="388"/>
      <c r="F118" s="389"/>
      <c r="G118" s="383"/>
      <c r="H118" s="383"/>
      <c r="I118" s="383"/>
      <c r="J118" s="383"/>
      <c r="K118" s="383"/>
      <c r="M118" s="390"/>
      <c r="N118" s="396"/>
      <c r="O118" s="133" t="s">
        <v>1388</v>
      </c>
      <c r="P118" s="128"/>
    </row>
    <row r="119" spans="1:16" ht="12.75">
      <c r="A119" s="132" t="s">
        <v>200</v>
      </c>
      <c r="B119" s="133">
        <v>8</v>
      </c>
      <c r="C119" s="386"/>
      <c r="D119" s="387"/>
      <c r="E119" s="388"/>
      <c r="F119" s="389" t="s">
        <v>999</v>
      </c>
      <c r="G119" s="383"/>
      <c r="H119" s="383"/>
      <c r="I119" s="383"/>
      <c r="J119" s="383"/>
      <c r="K119" s="383"/>
      <c r="M119" s="390"/>
      <c r="N119" s="391" t="s">
        <v>1376</v>
      </c>
      <c r="O119" s="400" t="s">
        <v>1383</v>
      </c>
      <c r="P119" s="128"/>
    </row>
    <row r="120" spans="1:16" ht="12.75">
      <c r="A120" s="132" t="s">
        <v>200</v>
      </c>
      <c r="B120" s="133">
        <v>8</v>
      </c>
      <c r="C120" s="386" t="s">
        <v>849</v>
      </c>
      <c r="D120" s="387" t="s">
        <v>850</v>
      </c>
      <c r="E120" s="388" t="s">
        <v>851</v>
      </c>
      <c r="F120" s="389" t="s">
        <v>1211</v>
      </c>
      <c r="G120" s="383"/>
      <c r="H120" s="383"/>
      <c r="I120" s="383"/>
      <c r="J120" s="383"/>
      <c r="K120" s="383"/>
      <c r="M120" s="390" t="s">
        <v>853</v>
      </c>
      <c r="N120" s="391" t="s">
        <v>1376</v>
      </c>
      <c r="O120" s="400" t="s">
        <v>1385</v>
      </c>
      <c r="P120" s="128">
        <v>6</v>
      </c>
    </row>
    <row r="121" spans="1:16" ht="12.75">
      <c r="A121" s="132" t="s">
        <v>200</v>
      </c>
      <c r="B121" s="133">
        <v>7</v>
      </c>
      <c r="C121" s="386" t="s">
        <v>782</v>
      </c>
      <c r="D121" s="387" t="s">
        <v>1069</v>
      </c>
      <c r="E121" s="388" t="s">
        <v>1070</v>
      </c>
      <c r="F121" s="389" t="s">
        <v>1357</v>
      </c>
      <c r="G121" s="383"/>
      <c r="H121" s="383"/>
      <c r="I121" s="383"/>
      <c r="J121" s="383"/>
      <c r="K121" s="383"/>
      <c r="M121" s="390" t="s">
        <v>1072</v>
      </c>
      <c r="N121" s="391" t="s">
        <v>1375</v>
      </c>
      <c r="O121" s="400">
        <v>600</v>
      </c>
      <c r="P121" s="128">
        <v>7</v>
      </c>
    </row>
    <row r="122" spans="1:16" ht="12.75">
      <c r="A122" s="132" t="s">
        <v>200</v>
      </c>
      <c r="B122" s="133">
        <v>7</v>
      </c>
      <c r="C122" s="386" t="s">
        <v>849</v>
      </c>
      <c r="D122" s="387" t="s">
        <v>850</v>
      </c>
      <c r="E122" s="388" t="s">
        <v>851</v>
      </c>
      <c r="F122" s="389" t="s">
        <v>852</v>
      </c>
      <c r="G122" s="383"/>
      <c r="H122" s="383"/>
      <c r="I122" s="383"/>
      <c r="J122" s="383"/>
      <c r="K122" s="383"/>
      <c r="M122" s="390" t="s">
        <v>853</v>
      </c>
      <c r="N122" s="391" t="s">
        <v>1376</v>
      </c>
      <c r="O122" s="400">
        <v>3000</v>
      </c>
      <c r="P122" s="128">
        <v>6</v>
      </c>
    </row>
    <row r="123" spans="1:16" ht="12.75">
      <c r="A123" s="132" t="s">
        <v>200</v>
      </c>
      <c r="B123" s="133">
        <v>7</v>
      </c>
      <c r="C123" s="386" t="s">
        <v>449</v>
      </c>
      <c r="D123" s="387" t="s">
        <v>780</v>
      </c>
      <c r="E123" s="388" t="s">
        <v>781</v>
      </c>
      <c r="F123" s="389">
        <v>9.66</v>
      </c>
      <c r="G123" s="383"/>
      <c r="H123" s="383"/>
      <c r="I123" s="383"/>
      <c r="J123" s="383"/>
      <c r="K123" s="383"/>
      <c r="L123" s="105">
        <v>9.52</v>
      </c>
      <c r="M123" s="390" t="s">
        <v>421</v>
      </c>
      <c r="N123" s="391" t="s">
        <v>1375</v>
      </c>
      <c r="O123" s="400" t="s">
        <v>1384</v>
      </c>
      <c r="P123" s="128">
        <v>6</v>
      </c>
    </row>
    <row r="124" spans="1:16" ht="12.75">
      <c r="A124" s="132" t="s">
        <v>200</v>
      </c>
      <c r="B124" s="400">
        <v>5</v>
      </c>
      <c r="C124" s="386" t="s">
        <v>375</v>
      </c>
      <c r="D124" s="387" t="s">
        <v>376</v>
      </c>
      <c r="E124" s="388" t="s">
        <v>377</v>
      </c>
      <c r="F124" s="389">
        <v>155</v>
      </c>
      <c r="G124" s="383"/>
      <c r="H124" s="383"/>
      <c r="I124" s="383"/>
      <c r="J124" s="383"/>
      <c r="K124" s="383"/>
      <c r="M124" s="390" t="s">
        <v>201</v>
      </c>
      <c r="N124" s="396" t="s">
        <v>1375</v>
      </c>
      <c r="O124" s="133" t="s">
        <v>1374</v>
      </c>
      <c r="P124" s="128">
        <v>7</v>
      </c>
    </row>
    <row r="125" spans="1:16" ht="12.75">
      <c r="A125" s="132" t="s">
        <v>200</v>
      </c>
      <c r="B125" s="400">
        <v>4</v>
      </c>
      <c r="C125" s="386" t="s">
        <v>182</v>
      </c>
      <c r="D125" s="387" t="s">
        <v>419</v>
      </c>
      <c r="E125" s="388" t="s">
        <v>420</v>
      </c>
      <c r="F125" s="389">
        <v>180</v>
      </c>
      <c r="G125" s="383"/>
      <c r="H125" s="383"/>
      <c r="I125" s="383"/>
      <c r="J125" s="383"/>
      <c r="K125" s="383"/>
      <c r="M125" s="390" t="s">
        <v>421</v>
      </c>
      <c r="N125" s="396" t="s">
        <v>1376</v>
      </c>
      <c r="O125" s="133" t="s">
        <v>1374</v>
      </c>
      <c r="P125" s="128">
        <v>9</v>
      </c>
    </row>
    <row r="126" spans="1:16" ht="12.75">
      <c r="A126" s="132" t="s">
        <v>200</v>
      </c>
      <c r="B126" s="133">
        <v>3</v>
      </c>
      <c r="C126" s="386" t="s">
        <v>449</v>
      </c>
      <c r="D126" s="387" t="s">
        <v>780</v>
      </c>
      <c r="E126" s="388" t="s">
        <v>781</v>
      </c>
      <c r="F126" s="389">
        <v>8.38</v>
      </c>
      <c r="G126" s="383"/>
      <c r="H126" s="383"/>
      <c r="I126" s="383"/>
      <c r="J126" s="383"/>
      <c r="K126" s="383"/>
      <c r="L126" s="105">
        <v>8.43</v>
      </c>
      <c r="M126" s="390" t="s">
        <v>421</v>
      </c>
      <c r="N126" s="391" t="s">
        <v>1375</v>
      </c>
      <c r="O126" s="400">
        <v>60</v>
      </c>
      <c r="P126" s="128">
        <v>11</v>
      </c>
    </row>
    <row r="127" spans="1:16" ht="12.75">
      <c r="A127" s="132" t="s">
        <v>200</v>
      </c>
      <c r="B127" s="133">
        <v>3</v>
      </c>
      <c r="C127" s="386" t="s">
        <v>884</v>
      </c>
      <c r="D127" s="387" t="s">
        <v>885</v>
      </c>
      <c r="E127" s="388" t="s">
        <v>886</v>
      </c>
      <c r="F127" s="389">
        <v>7.55</v>
      </c>
      <c r="G127" s="383"/>
      <c r="H127" s="383"/>
      <c r="I127" s="383"/>
      <c r="J127" s="383"/>
      <c r="K127" s="383"/>
      <c r="L127" s="105">
        <v>7.56</v>
      </c>
      <c r="M127" s="390" t="s">
        <v>421</v>
      </c>
      <c r="N127" s="391" t="s">
        <v>1376</v>
      </c>
      <c r="O127" s="400">
        <v>60</v>
      </c>
      <c r="P127" s="128">
        <v>10</v>
      </c>
    </row>
    <row r="128" spans="1:16" ht="12.75">
      <c r="A128" s="132" t="s">
        <v>200</v>
      </c>
      <c r="B128" s="133">
        <v>3</v>
      </c>
      <c r="C128" s="386" t="s">
        <v>182</v>
      </c>
      <c r="D128" s="387" t="s">
        <v>419</v>
      </c>
      <c r="E128" s="388" t="s">
        <v>420</v>
      </c>
      <c r="F128" s="389">
        <v>9.47</v>
      </c>
      <c r="G128" s="383"/>
      <c r="H128" s="383"/>
      <c r="I128" s="383"/>
      <c r="J128" s="383"/>
      <c r="K128" s="383"/>
      <c r="L128" s="105">
        <v>9.45</v>
      </c>
      <c r="M128" s="390" t="s">
        <v>421</v>
      </c>
      <c r="N128" s="391" t="s">
        <v>1376</v>
      </c>
      <c r="O128" s="400" t="s">
        <v>1384</v>
      </c>
      <c r="P128" s="128">
        <v>10</v>
      </c>
    </row>
    <row r="129" spans="1:16" ht="12.75">
      <c r="A129" s="132" t="s">
        <v>200</v>
      </c>
      <c r="B129" s="133">
        <v>3</v>
      </c>
      <c r="C129" s="386" t="s">
        <v>782</v>
      </c>
      <c r="D129" s="387" t="s">
        <v>1069</v>
      </c>
      <c r="E129" s="388" t="s">
        <v>1070</v>
      </c>
      <c r="F129" s="389" t="s">
        <v>1071</v>
      </c>
      <c r="G129" s="383"/>
      <c r="H129" s="383"/>
      <c r="I129" s="383"/>
      <c r="J129" s="383"/>
      <c r="K129" s="383"/>
      <c r="M129" s="390" t="s">
        <v>1072</v>
      </c>
      <c r="N129" s="391" t="s">
        <v>1375</v>
      </c>
      <c r="O129" s="400">
        <v>1000</v>
      </c>
      <c r="P129" s="128">
        <v>12</v>
      </c>
    </row>
    <row r="130" spans="1:16" ht="12.75">
      <c r="A130" s="132" t="s">
        <v>200</v>
      </c>
      <c r="B130" s="133">
        <v>2</v>
      </c>
      <c r="C130" s="386" t="s">
        <v>887</v>
      </c>
      <c r="D130" s="387" t="s">
        <v>481</v>
      </c>
      <c r="E130" s="388" t="s">
        <v>888</v>
      </c>
      <c r="F130" s="389">
        <v>7.53</v>
      </c>
      <c r="G130" s="383"/>
      <c r="H130" s="383"/>
      <c r="I130" s="383"/>
      <c r="J130" s="383"/>
      <c r="K130" s="383"/>
      <c r="L130" s="105">
        <v>7.59</v>
      </c>
      <c r="M130" s="390" t="s">
        <v>889</v>
      </c>
      <c r="N130" s="391" t="s">
        <v>1376</v>
      </c>
      <c r="O130" s="400">
        <v>60</v>
      </c>
      <c r="P130" s="128">
        <v>11</v>
      </c>
    </row>
    <row r="131" spans="1:16" ht="12.75">
      <c r="A131" s="132" t="s">
        <v>200</v>
      </c>
      <c r="B131" s="133">
        <v>2</v>
      </c>
      <c r="C131" s="386" t="s">
        <v>561</v>
      </c>
      <c r="D131" s="387" t="s">
        <v>562</v>
      </c>
      <c r="E131" s="388" t="s">
        <v>563</v>
      </c>
      <c r="F131" s="389" t="s">
        <v>564</v>
      </c>
      <c r="G131" s="383"/>
      <c r="H131" s="383"/>
      <c r="I131" s="383"/>
      <c r="J131" s="383"/>
      <c r="K131" s="383"/>
      <c r="M131" s="390" t="s">
        <v>244</v>
      </c>
      <c r="N131" s="391" t="s">
        <v>1376</v>
      </c>
      <c r="O131" s="400">
        <v>600</v>
      </c>
      <c r="P131" s="128">
        <v>12</v>
      </c>
    </row>
    <row r="132" spans="1:16" ht="12.75">
      <c r="A132" s="132" t="s">
        <v>200</v>
      </c>
      <c r="B132" s="133">
        <v>2</v>
      </c>
      <c r="C132" s="386" t="s">
        <v>1040</v>
      </c>
      <c r="D132" s="387" t="s">
        <v>1041</v>
      </c>
      <c r="E132" s="388" t="s">
        <v>1042</v>
      </c>
      <c r="F132" s="389" t="s">
        <v>1073</v>
      </c>
      <c r="G132" s="383"/>
      <c r="H132" s="383"/>
      <c r="I132" s="383"/>
      <c r="J132" s="383"/>
      <c r="K132" s="383"/>
      <c r="M132" s="390" t="s">
        <v>421</v>
      </c>
      <c r="N132" s="391" t="s">
        <v>1375</v>
      </c>
      <c r="O132" s="400">
        <v>1000</v>
      </c>
      <c r="P132" s="128">
        <v>13</v>
      </c>
    </row>
    <row r="133" spans="1:16" ht="12.75">
      <c r="A133" s="132" t="s">
        <v>200</v>
      </c>
      <c r="B133" s="400">
        <v>2</v>
      </c>
      <c r="C133" s="386" t="s">
        <v>197</v>
      </c>
      <c r="D133" s="387" t="s">
        <v>198</v>
      </c>
      <c r="E133" s="388" t="s">
        <v>199</v>
      </c>
      <c r="F133" s="389">
        <f>MAX(G133:L133)</f>
        <v>11.97</v>
      </c>
      <c r="G133" s="383">
        <v>11.97</v>
      </c>
      <c r="H133" s="383">
        <v>11.71</v>
      </c>
      <c r="I133" s="383">
        <v>11.85</v>
      </c>
      <c r="J133" s="383"/>
      <c r="K133" s="383"/>
      <c r="M133" s="390" t="s">
        <v>201</v>
      </c>
      <c r="N133" s="396" t="s">
        <v>1376</v>
      </c>
      <c r="O133" s="133" t="s">
        <v>1378</v>
      </c>
      <c r="P133" s="128">
        <v>12</v>
      </c>
    </row>
    <row r="134" spans="1:16" ht="12.75">
      <c r="A134" s="132" t="s">
        <v>200</v>
      </c>
      <c r="B134" s="133">
        <v>1</v>
      </c>
      <c r="C134" s="386" t="s">
        <v>197</v>
      </c>
      <c r="D134" s="387" t="s">
        <v>735</v>
      </c>
      <c r="E134" s="388" t="s">
        <v>892</v>
      </c>
      <c r="F134" s="389">
        <v>7.57</v>
      </c>
      <c r="G134" s="383"/>
      <c r="H134" s="383"/>
      <c r="I134" s="383"/>
      <c r="J134" s="383"/>
      <c r="K134" s="383"/>
      <c r="M134" s="390" t="s">
        <v>893</v>
      </c>
      <c r="N134" s="391" t="s">
        <v>1376</v>
      </c>
      <c r="O134" s="400">
        <v>60</v>
      </c>
      <c r="P134" s="128">
        <v>13</v>
      </c>
    </row>
    <row r="135" spans="1:16" ht="12.75">
      <c r="A135" s="132" t="s">
        <v>200</v>
      </c>
      <c r="B135" s="133">
        <v>1</v>
      </c>
      <c r="C135" s="386" t="s">
        <v>129</v>
      </c>
      <c r="D135" s="387" t="s">
        <v>1038</v>
      </c>
      <c r="E135" s="388" t="s">
        <v>1039</v>
      </c>
      <c r="F135" s="389" t="s">
        <v>1363</v>
      </c>
      <c r="G135" s="383"/>
      <c r="H135" s="383"/>
      <c r="I135" s="383"/>
      <c r="J135" s="383"/>
      <c r="K135" s="383"/>
      <c r="M135" s="390" t="s">
        <v>421</v>
      </c>
      <c r="N135" s="391" t="s">
        <v>1375</v>
      </c>
      <c r="O135" s="400">
        <v>600</v>
      </c>
      <c r="P135" s="128">
        <v>13</v>
      </c>
    </row>
    <row r="136" spans="1:16" ht="12.75">
      <c r="A136" s="132" t="s">
        <v>200</v>
      </c>
      <c r="B136" s="133">
        <v>1</v>
      </c>
      <c r="C136" s="386" t="s">
        <v>129</v>
      </c>
      <c r="D136" s="387" t="s">
        <v>1038</v>
      </c>
      <c r="E136" s="388" t="s">
        <v>1039</v>
      </c>
      <c r="F136" s="389">
        <v>44.9</v>
      </c>
      <c r="G136" s="383"/>
      <c r="H136" s="383"/>
      <c r="I136" s="383"/>
      <c r="J136" s="383"/>
      <c r="K136" s="383"/>
      <c r="M136" s="390" t="s">
        <v>421</v>
      </c>
      <c r="N136" s="391" t="s">
        <v>1375</v>
      </c>
      <c r="O136" s="400">
        <v>300</v>
      </c>
      <c r="P136" s="128">
        <v>12</v>
      </c>
    </row>
    <row r="137" spans="1:16" ht="12.75">
      <c r="A137" s="132"/>
      <c r="B137" s="133"/>
      <c r="C137" s="386"/>
      <c r="D137" s="387"/>
      <c r="E137" s="388"/>
      <c r="F137" s="389"/>
      <c r="G137" s="383"/>
      <c r="H137" s="383"/>
      <c r="I137" s="383"/>
      <c r="J137" s="383"/>
      <c r="K137" s="383"/>
      <c r="M137" s="390"/>
      <c r="N137" s="391"/>
      <c r="O137" s="400"/>
      <c r="P137" s="128"/>
    </row>
    <row r="138" spans="1:16" ht="12.75">
      <c r="A138" s="132"/>
      <c r="B138" s="133"/>
      <c r="C138" s="386"/>
      <c r="D138" s="387"/>
      <c r="E138" s="388"/>
      <c r="F138" s="389"/>
      <c r="G138" s="383"/>
      <c r="H138" s="383"/>
      <c r="I138" s="383"/>
      <c r="J138" s="383"/>
      <c r="K138" s="383"/>
      <c r="M138" s="390"/>
      <c r="N138" s="391"/>
      <c r="O138" s="400"/>
      <c r="P138" s="128"/>
    </row>
    <row r="139" spans="1:16" ht="12.75">
      <c r="A139" s="132"/>
      <c r="B139" s="133"/>
      <c r="C139" s="386"/>
      <c r="D139" s="387"/>
      <c r="E139" s="388"/>
      <c r="F139" s="389"/>
      <c r="G139" s="383"/>
      <c r="H139" s="383"/>
      <c r="I139" s="383"/>
      <c r="J139" s="383"/>
      <c r="K139" s="383"/>
      <c r="M139" s="390"/>
      <c r="N139" s="391"/>
      <c r="O139" s="400"/>
      <c r="P139" s="128"/>
    </row>
    <row r="140" spans="1:16" ht="12.75">
      <c r="A140" s="132"/>
      <c r="B140" s="133"/>
      <c r="C140" s="386"/>
      <c r="D140" s="387"/>
      <c r="E140" s="388"/>
      <c r="F140" s="389"/>
      <c r="G140" s="383"/>
      <c r="H140" s="383"/>
      <c r="I140" s="383"/>
      <c r="J140" s="383"/>
      <c r="K140" s="383"/>
      <c r="M140" s="390"/>
      <c r="N140" s="391"/>
      <c r="O140" s="400"/>
      <c r="P140" s="128"/>
    </row>
    <row r="141" spans="1:16" ht="13.5" thickBot="1">
      <c r="A141" s="132"/>
      <c r="B141" s="382"/>
      <c r="C141" s="386"/>
      <c r="D141" s="387"/>
      <c r="E141" s="388"/>
      <c r="F141" s="389"/>
      <c r="G141" s="383"/>
      <c r="H141" s="383"/>
      <c r="I141" s="383"/>
      <c r="J141" s="383"/>
      <c r="K141" s="383"/>
      <c r="M141" s="390"/>
      <c r="N141" s="391"/>
      <c r="O141" s="400"/>
      <c r="P141" s="128"/>
    </row>
    <row r="142" spans="1:16" ht="13.5" thickBot="1">
      <c r="A142" s="407"/>
      <c r="B142" s="398">
        <f>SUM(B143:B145)</f>
        <v>27</v>
      </c>
      <c r="C142" s="408"/>
      <c r="D142" s="387"/>
      <c r="E142" s="388"/>
      <c r="F142" s="389"/>
      <c r="G142" s="383"/>
      <c r="H142" s="383"/>
      <c r="I142" s="383"/>
      <c r="J142" s="383"/>
      <c r="K142" s="383"/>
      <c r="M142" s="390"/>
      <c r="N142" s="391"/>
      <c r="O142" s="400"/>
      <c r="P142" s="128"/>
    </row>
    <row r="143" spans="1:16" ht="12.75">
      <c r="A143" s="132"/>
      <c r="B143" s="385">
        <v>15</v>
      </c>
      <c r="C143" s="386"/>
      <c r="D143" s="387"/>
      <c r="E143" s="388"/>
      <c r="F143" s="389"/>
      <c r="G143" s="383"/>
      <c r="H143" s="383"/>
      <c r="I143" s="383"/>
      <c r="J143" s="383"/>
      <c r="K143" s="383"/>
      <c r="M143" s="390"/>
      <c r="N143" s="391"/>
      <c r="O143" s="400"/>
      <c r="P143" s="128"/>
    </row>
    <row r="144" spans="1:16" ht="12.75">
      <c r="A144" s="132" t="s">
        <v>483</v>
      </c>
      <c r="B144" s="133">
        <v>7</v>
      </c>
      <c r="C144" s="386" t="s">
        <v>293</v>
      </c>
      <c r="D144" s="387" t="s">
        <v>440</v>
      </c>
      <c r="E144" s="388" t="s">
        <v>541</v>
      </c>
      <c r="F144" s="389" t="s">
        <v>542</v>
      </c>
      <c r="G144" s="383"/>
      <c r="H144" s="383"/>
      <c r="I144" s="383"/>
      <c r="J144" s="383"/>
      <c r="K144" s="383"/>
      <c r="M144" s="390" t="s">
        <v>484</v>
      </c>
      <c r="N144" s="391" t="s">
        <v>1376</v>
      </c>
      <c r="O144" s="400">
        <v>600</v>
      </c>
      <c r="P144" s="128">
        <v>7</v>
      </c>
    </row>
    <row r="145" spans="1:16" ht="12.75">
      <c r="A145" s="132" t="s">
        <v>483</v>
      </c>
      <c r="B145" s="133">
        <v>5</v>
      </c>
      <c r="C145" s="386" t="s">
        <v>480</v>
      </c>
      <c r="D145" s="387" t="s">
        <v>481</v>
      </c>
      <c r="E145" s="388" t="s">
        <v>482</v>
      </c>
      <c r="F145" s="389">
        <v>7.52</v>
      </c>
      <c r="G145" s="383"/>
      <c r="H145" s="383"/>
      <c r="I145" s="383"/>
      <c r="J145" s="383"/>
      <c r="K145" s="383"/>
      <c r="L145" s="105">
        <v>7.54</v>
      </c>
      <c r="M145" s="390" t="s">
        <v>484</v>
      </c>
      <c r="N145" s="391" t="s">
        <v>1376</v>
      </c>
      <c r="O145" s="400">
        <v>60</v>
      </c>
      <c r="P145" s="128">
        <v>8</v>
      </c>
    </row>
    <row r="146" spans="1:16" ht="13.5" thickBot="1">
      <c r="A146" s="132"/>
      <c r="B146" s="382"/>
      <c r="C146" s="386"/>
      <c r="D146" s="387"/>
      <c r="E146" s="388"/>
      <c r="F146" s="389"/>
      <c r="G146" s="383"/>
      <c r="H146" s="383"/>
      <c r="I146" s="383"/>
      <c r="J146" s="383"/>
      <c r="K146" s="383"/>
      <c r="M146" s="390"/>
      <c r="N146" s="391"/>
      <c r="O146" s="400"/>
      <c r="P146" s="128"/>
    </row>
    <row r="147" spans="1:16" ht="13.5" thickBot="1">
      <c r="A147" s="407"/>
      <c r="B147" s="398">
        <f>SUM(B148:B149)</f>
        <v>9</v>
      </c>
      <c r="C147" s="408"/>
      <c r="D147" s="387"/>
      <c r="E147" s="388"/>
      <c r="F147" s="389"/>
      <c r="G147" s="383"/>
      <c r="H147" s="383"/>
      <c r="I147" s="383"/>
      <c r="J147" s="383"/>
      <c r="K147" s="383"/>
      <c r="M147" s="390"/>
      <c r="N147" s="391"/>
      <c r="O147" s="400"/>
      <c r="P147" s="128"/>
    </row>
    <row r="148" spans="1:16" ht="12.75">
      <c r="A148" s="132"/>
      <c r="B148" s="385">
        <v>8</v>
      </c>
      <c r="C148" s="386"/>
      <c r="D148" s="387"/>
      <c r="E148" s="388"/>
      <c r="F148" s="389"/>
      <c r="G148" s="383"/>
      <c r="H148" s="383"/>
      <c r="I148" s="383"/>
      <c r="J148" s="383"/>
      <c r="K148" s="383"/>
      <c r="M148" s="390"/>
      <c r="N148" s="391"/>
      <c r="O148" s="400"/>
      <c r="P148" s="128"/>
    </row>
    <row r="149" spans="1:16" ht="12.75">
      <c r="A149" s="132" t="s">
        <v>87</v>
      </c>
      <c r="B149" s="400">
        <v>1</v>
      </c>
      <c r="C149" s="386" t="s">
        <v>84</v>
      </c>
      <c r="D149" s="387" t="s">
        <v>85</v>
      </c>
      <c r="E149" s="388" t="s">
        <v>86</v>
      </c>
      <c r="F149" s="389">
        <f>MAX(G149:L149)</f>
        <v>4.47</v>
      </c>
      <c r="G149" s="383">
        <v>4.37</v>
      </c>
      <c r="H149" s="383" t="s">
        <v>16</v>
      </c>
      <c r="I149" s="383">
        <v>4.47</v>
      </c>
      <c r="J149" s="383"/>
      <c r="K149" s="383"/>
      <c r="M149" s="390" t="s">
        <v>88</v>
      </c>
      <c r="N149" s="396" t="s">
        <v>1375</v>
      </c>
      <c r="O149" s="133" t="s">
        <v>1377</v>
      </c>
      <c r="P149" s="128">
        <v>16</v>
      </c>
    </row>
    <row r="150" spans="1:16" ht="13.5" thickBot="1">
      <c r="A150" s="132"/>
      <c r="B150" s="401"/>
      <c r="C150" s="386"/>
      <c r="D150" s="387"/>
      <c r="E150" s="388"/>
      <c r="F150" s="389"/>
      <c r="G150" s="383"/>
      <c r="H150" s="383"/>
      <c r="I150" s="383"/>
      <c r="J150" s="383"/>
      <c r="K150" s="383"/>
      <c r="M150" s="390"/>
      <c r="N150" s="396"/>
      <c r="O150" s="133"/>
      <c r="P150" s="128"/>
    </row>
    <row r="151" spans="1:16" ht="13.5" thickBot="1">
      <c r="A151" s="407"/>
      <c r="B151" s="410">
        <f>SUM(B152:B157)</f>
        <v>64</v>
      </c>
      <c r="C151" s="408"/>
      <c r="D151" s="387"/>
      <c r="E151" s="388"/>
      <c r="F151" s="389"/>
      <c r="G151" s="383"/>
      <c r="H151" s="383"/>
      <c r="I151" s="383"/>
      <c r="J151" s="383"/>
      <c r="K151" s="383"/>
      <c r="M151" s="390"/>
      <c r="N151" s="396"/>
      <c r="O151" s="133"/>
      <c r="P151" s="128"/>
    </row>
    <row r="152" spans="1:16" ht="12.75">
      <c r="A152" s="132"/>
      <c r="B152" s="409">
        <v>39</v>
      </c>
      <c r="C152" s="386"/>
      <c r="D152" s="387"/>
      <c r="E152" s="388"/>
      <c r="F152" s="389"/>
      <c r="G152" s="383"/>
      <c r="H152" s="383"/>
      <c r="I152" s="383"/>
      <c r="J152" s="383"/>
      <c r="K152" s="383"/>
      <c r="M152" s="390"/>
      <c r="N152" s="396"/>
      <c r="O152" s="133"/>
      <c r="P152" s="128"/>
    </row>
    <row r="153" spans="1:16" ht="12.75">
      <c r="A153" s="132" t="s">
        <v>132</v>
      </c>
      <c r="B153" s="400">
        <v>7</v>
      </c>
      <c r="C153" s="386" t="s">
        <v>129</v>
      </c>
      <c r="D153" s="387" t="s">
        <v>130</v>
      </c>
      <c r="E153" s="388" t="s">
        <v>131</v>
      </c>
      <c r="F153" s="389">
        <f>MAX(G153:L153)</f>
        <v>10.7</v>
      </c>
      <c r="G153" s="383">
        <v>10.66</v>
      </c>
      <c r="H153" s="383">
        <v>10.7</v>
      </c>
      <c r="I153" s="383">
        <v>10.54</v>
      </c>
      <c r="J153" s="383">
        <v>10.62</v>
      </c>
      <c r="K153" s="383">
        <v>10.3</v>
      </c>
      <c r="L153" s="105">
        <v>10.63</v>
      </c>
      <c r="M153" s="390" t="s">
        <v>133</v>
      </c>
      <c r="N153" s="396" t="s">
        <v>1375</v>
      </c>
      <c r="O153" s="133" t="s">
        <v>1380</v>
      </c>
      <c r="P153" s="128">
        <v>8</v>
      </c>
    </row>
    <row r="154" spans="1:16" ht="12.75">
      <c r="A154" s="132" t="s">
        <v>132</v>
      </c>
      <c r="B154" s="133">
        <v>6</v>
      </c>
      <c r="C154" s="386" t="s">
        <v>185</v>
      </c>
      <c r="D154" s="387" t="s">
        <v>186</v>
      </c>
      <c r="E154" s="388" t="s">
        <v>187</v>
      </c>
      <c r="F154" s="389">
        <v>9.15</v>
      </c>
      <c r="G154" s="383"/>
      <c r="H154" s="383"/>
      <c r="I154" s="383"/>
      <c r="J154" s="383"/>
      <c r="K154" s="383"/>
      <c r="L154" s="105">
        <v>9.08</v>
      </c>
      <c r="M154" s="390" t="s">
        <v>188</v>
      </c>
      <c r="N154" s="391" t="s">
        <v>1376</v>
      </c>
      <c r="O154" s="400" t="s">
        <v>1384</v>
      </c>
      <c r="P154" s="128">
        <v>7</v>
      </c>
    </row>
    <row r="155" spans="1:16" ht="12.75">
      <c r="A155" s="132" t="s">
        <v>132</v>
      </c>
      <c r="B155" s="133">
        <v>5</v>
      </c>
      <c r="C155" s="386" t="s">
        <v>782</v>
      </c>
      <c r="D155" s="387" t="s">
        <v>783</v>
      </c>
      <c r="E155" s="388" t="s">
        <v>784</v>
      </c>
      <c r="F155" s="389">
        <v>9.73</v>
      </c>
      <c r="G155" s="383"/>
      <c r="H155" s="383"/>
      <c r="I155" s="383"/>
      <c r="J155" s="383"/>
      <c r="K155" s="383"/>
      <c r="L155" s="105">
        <v>9.7</v>
      </c>
      <c r="M155" s="390" t="s">
        <v>785</v>
      </c>
      <c r="N155" s="391" t="s">
        <v>1375</v>
      </c>
      <c r="O155" s="400" t="s">
        <v>1384</v>
      </c>
      <c r="P155" s="128">
        <v>8</v>
      </c>
    </row>
    <row r="156" spans="1:16" ht="12.75">
      <c r="A156" s="132" t="s">
        <v>132</v>
      </c>
      <c r="B156" s="400">
        <v>5</v>
      </c>
      <c r="C156" s="386" t="s">
        <v>185</v>
      </c>
      <c r="D156" s="387" t="s">
        <v>186</v>
      </c>
      <c r="E156" s="388" t="s">
        <v>187</v>
      </c>
      <c r="F156" s="389">
        <f>MAX(G156:L156)</f>
        <v>12.04</v>
      </c>
      <c r="G156" s="383">
        <v>11.71</v>
      </c>
      <c r="H156" s="383">
        <v>11.68</v>
      </c>
      <c r="I156" s="383">
        <v>12.04</v>
      </c>
      <c r="J156" s="383"/>
      <c r="K156" s="383"/>
      <c r="M156" s="390" t="s">
        <v>188</v>
      </c>
      <c r="N156" s="396" t="s">
        <v>1376</v>
      </c>
      <c r="O156" s="133" t="s">
        <v>1378</v>
      </c>
      <c r="P156" s="128">
        <v>9</v>
      </c>
    </row>
    <row r="157" spans="1:16" ht="12.75">
      <c r="A157" s="132" t="s">
        <v>132</v>
      </c>
      <c r="B157" s="133">
        <v>2</v>
      </c>
      <c r="C157" s="386" t="s">
        <v>782</v>
      </c>
      <c r="D157" s="387" t="s">
        <v>783</v>
      </c>
      <c r="E157" s="388" t="s">
        <v>784</v>
      </c>
      <c r="F157" s="389">
        <v>8.52</v>
      </c>
      <c r="G157" s="383"/>
      <c r="H157" s="383"/>
      <c r="I157" s="383"/>
      <c r="J157" s="383"/>
      <c r="K157" s="383"/>
      <c r="L157" s="105">
        <v>8.51</v>
      </c>
      <c r="M157" s="390" t="s">
        <v>785</v>
      </c>
      <c r="N157" s="391" t="s">
        <v>1375</v>
      </c>
      <c r="O157" s="400">
        <v>60</v>
      </c>
      <c r="P157" s="128">
        <v>12</v>
      </c>
    </row>
    <row r="158" spans="1:16" ht="12.75">
      <c r="A158" s="132"/>
      <c r="B158" s="133"/>
      <c r="C158" s="386"/>
      <c r="D158" s="387"/>
      <c r="E158" s="388"/>
      <c r="F158" s="389"/>
      <c r="G158" s="383"/>
      <c r="H158" s="383"/>
      <c r="I158" s="383"/>
      <c r="J158" s="383"/>
      <c r="K158" s="383"/>
      <c r="M158" s="390"/>
      <c r="N158" s="391"/>
      <c r="O158" s="400"/>
      <c r="P158" s="128"/>
    </row>
    <row r="159" spans="1:16" ht="12.75">
      <c r="A159" s="132"/>
      <c r="B159" s="133"/>
      <c r="C159" s="386"/>
      <c r="D159" s="387"/>
      <c r="E159" s="388"/>
      <c r="F159" s="389"/>
      <c r="G159" s="383"/>
      <c r="H159" s="383"/>
      <c r="I159" s="383"/>
      <c r="J159" s="383"/>
      <c r="K159" s="383"/>
      <c r="M159" s="390"/>
      <c r="N159" s="391"/>
      <c r="O159" s="400"/>
      <c r="P159" s="128"/>
    </row>
    <row r="160" spans="1:16" ht="13.5" thickBot="1">
      <c r="A160" s="132"/>
      <c r="B160" s="382"/>
      <c r="C160" s="386"/>
      <c r="D160" s="387"/>
      <c r="E160" s="388"/>
      <c r="F160" s="389"/>
      <c r="G160" s="383"/>
      <c r="H160" s="383"/>
      <c r="I160" s="383"/>
      <c r="J160" s="383"/>
      <c r="K160" s="383"/>
      <c r="M160" s="390"/>
      <c r="N160" s="391"/>
      <c r="O160" s="400"/>
      <c r="P160" s="128"/>
    </row>
    <row r="161" spans="1:16" ht="13.5" thickBot="1">
      <c r="A161" s="407"/>
      <c r="B161" s="398">
        <f>SUM(B163:B187)</f>
        <v>222</v>
      </c>
      <c r="C161" s="408"/>
      <c r="D161" s="387"/>
      <c r="E161" s="388"/>
      <c r="F161" s="389"/>
      <c r="G161" s="383"/>
      <c r="H161" s="383"/>
      <c r="I161" s="383"/>
      <c r="J161" s="383"/>
      <c r="K161" s="383"/>
      <c r="M161" s="390"/>
      <c r="N161" s="391"/>
      <c r="O161" s="400"/>
      <c r="P161" s="128"/>
    </row>
    <row r="162" spans="1:16" ht="12.75">
      <c r="A162" s="132"/>
      <c r="B162" s="385"/>
      <c r="C162" s="386"/>
      <c r="D162" s="387"/>
      <c r="E162" s="388"/>
      <c r="F162" s="389"/>
      <c r="G162" s="383"/>
      <c r="H162" s="383"/>
      <c r="I162" s="383"/>
      <c r="J162" s="383"/>
      <c r="K162" s="383"/>
      <c r="M162" s="390"/>
      <c r="N162" s="391"/>
      <c r="O162" s="400"/>
      <c r="P162" s="128"/>
    </row>
    <row r="163" spans="1:16" ht="12.75">
      <c r="A163" s="132" t="s">
        <v>1</v>
      </c>
      <c r="B163" s="133">
        <v>15</v>
      </c>
      <c r="C163" s="386" t="s">
        <v>52</v>
      </c>
      <c r="D163" s="387" t="s">
        <v>760</v>
      </c>
      <c r="E163" s="388"/>
      <c r="F163" s="389" t="s">
        <v>1009</v>
      </c>
      <c r="G163" s="383"/>
      <c r="H163" s="383"/>
      <c r="I163" s="383"/>
      <c r="J163" s="383"/>
      <c r="K163" s="383"/>
      <c r="M163" s="390" t="s">
        <v>96</v>
      </c>
      <c r="N163" s="391" t="s">
        <v>1375</v>
      </c>
      <c r="O163" s="400" t="s">
        <v>1383</v>
      </c>
      <c r="P163" s="128">
        <v>1</v>
      </c>
    </row>
    <row r="164" spans="1:16" ht="12.75">
      <c r="A164" s="132" t="s">
        <v>1</v>
      </c>
      <c r="B164" s="133">
        <v>12</v>
      </c>
      <c r="C164" s="386" t="s">
        <v>1017</v>
      </c>
      <c r="D164" s="387" t="s">
        <v>1018</v>
      </c>
      <c r="E164" s="388" t="s">
        <v>1019</v>
      </c>
      <c r="F164" s="389">
        <v>9.29</v>
      </c>
      <c r="G164" s="383"/>
      <c r="H164" s="383"/>
      <c r="I164" s="383"/>
      <c r="J164" s="383"/>
      <c r="K164" s="383"/>
      <c r="L164" s="105">
        <v>9.18</v>
      </c>
      <c r="M164" s="390" t="s">
        <v>55</v>
      </c>
      <c r="N164" s="391" t="s">
        <v>1375</v>
      </c>
      <c r="O164" s="400" t="s">
        <v>1384</v>
      </c>
      <c r="P164" s="128">
        <v>2</v>
      </c>
    </row>
    <row r="165" spans="1:16" ht="12.75">
      <c r="A165" s="132" t="s">
        <v>1</v>
      </c>
      <c r="B165" s="133">
        <v>12</v>
      </c>
      <c r="C165" s="386" t="s">
        <v>256</v>
      </c>
      <c r="D165" s="387" t="s">
        <v>525</v>
      </c>
      <c r="E165" s="388" t="s">
        <v>526</v>
      </c>
      <c r="F165" s="389" t="s">
        <v>1094</v>
      </c>
      <c r="G165" s="383"/>
      <c r="H165" s="383"/>
      <c r="I165" s="383"/>
      <c r="J165" s="383"/>
      <c r="K165" s="383"/>
      <c r="M165" s="390" t="s">
        <v>528</v>
      </c>
      <c r="N165" s="391" t="s">
        <v>1376</v>
      </c>
      <c r="O165" s="400">
        <v>1000</v>
      </c>
      <c r="P165" s="128">
        <v>2</v>
      </c>
    </row>
    <row r="166" spans="1:16" ht="12.75">
      <c r="A166" s="132" t="s">
        <v>1</v>
      </c>
      <c r="B166" s="133">
        <v>12</v>
      </c>
      <c r="C166" s="386" t="s">
        <v>1017</v>
      </c>
      <c r="D166" s="387" t="s">
        <v>1018</v>
      </c>
      <c r="E166" s="388" t="s">
        <v>1019</v>
      </c>
      <c r="F166" s="389">
        <v>42.92</v>
      </c>
      <c r="G166" s="383"/>
      <c r="H166" s="383"/>
      <c r="I166" s="383"/>
      <c r="J166" s="383"/>
      <c r="K166" s="383"/>
      <c r="M166" s="390" t="s">
        <v>55</v>
      </c>
      <c r="N166" s="391" t="s">
        <v>1375</v>
      </c>
      <c r="O166" s="400">
        <v>300</v>
      </c>
      <c r="P166" s="128">
        <v>2</v>
      </c>
    </row>
    <row r="167" spans="1:16" ht="12.75">
      <c r="A167" s="132" t="s">
        <v>1</v>
      </c>
      <c r="B167" s="133">
        <v>10</v>
      </c>
      <c r="C167" s="386" t="s">
        <v>52</v>
      </c>
      <c r="D167" s="387" t="s">
        <v>760</v>
      </c>
      <c r="E167" s="388" t="s">
        <v>761</v>
      </c>
      <c r="F167" s="389">
        <v>8.18</v>
      </c>
      <c r="G167" s="383"/>
      <c r="H167" s="383"/>
      <c r="I167" s="383"/>
      <c r="J167" s="383"/>
      <c r="K167" s="383"/>
      <c r="L167" s="105">
        <v>8.1</v>
      </c>
      <c r="M167" s="390" t="s">
        <v>96</v>
      </c>
      <c r="N167" s="391" t="s">
        <v>1375</v>
      </c>
      <c r="O167" s="400">
        <v>60</v>
      </c>
      <c r="P167" s="128">
        <v>4</v>
      </c>
    </row>
    <row r="168" spans="1:16" ht="12.75">
      <c r="A168" s="132" t="s">
        <v>1</v>
      </c>
      <c r="B168" s="133">
        <v>10</v>
      </c>
      <c r="C168" s="386" t="s">
        <v>256</v>
      </c>
      <c r="D168" s="387" t="s">
        <v>525</v>
      </c>
      <c r="E168" s="388" t="s">
        <v>526</v>
      </c>
      <c r="F168" s="389" t="s">
        <v>527</v>
      </c>
      <c r="G168" s="383"/>
      <c r="H168" s="383"/>
      <c r="I168" s="383"/>
      <c r="J168" s="383"/>
      <c r="K168" s="383"/>
      <c r="M168" s="390" t="s">
        <v>528</v>
      </c>
      <c r="N168" s="391" t="s">
        <v>1376</v>
      </c>
      <c r="O168" s="400">
        <v>600</v>
      </c>
      <c r="P168" s="128">
        <v>3</v>
      </c>
    </row>
    <row r="169" spans="1:16" ht="12.75">
      <c r="A169" s="132" t="s">
        <v>1</v>
      </c>
      <c r="B169" s="133">
        <v>10</v>
      </c>
      <c r="C169" s="386" t="s">
        <v>670</v>
      </c>
      <c r="D169" s="387" t="s">
        <v>302</v>
      </c>
      <c r="E169" s="388" t="s">
        <v>846</v>
      </c>
      <c r="F169" s="389" t="s">
        <v>1206</v>
      </c>
      <c r="G169" s="383"/>
      <c r="H169" s="383"/>
      <c r="I169" s="383"/>
      <c r="J169" s="383"/>
      <c r="K169" s="383"/>
      <c r="M169" s="390" t="s">
        <v>512</v>
      </c>
      <c r="N169" s="391" t="s">
        <v>1376</v>
      </c>
      <c r="O169" s="400" t="s">
        <v>1385</v>
      </c>
      <c r="P169" s="128">
        <v>3</v>
      </c>
    </row>
    <row r="170" spans="1:16" ht="12.75">
      <c r="A170" s="132" t="s">
        <v>1</v>
      </c>
      <c r="B170" s="400">
        <v>10</v>
      </c>
      <c r="C170" s="386" t="s">
        <v>326</v>
      </c>
      <c r="D170" s="387" t="s">
        <v>401</v>
      </c>
      <c r="E170" s="388" t="s">
        <v>402</v>
      </c>
      <c r="F170" s="389">
        <f>MAX(G170:L170)</f>
        <v>6.7</v>
      </c>
      <c r="G170" s="383">
        <v>6.21</v>
      </c>
      <c r="H170" s="383">
        <v>4.78</v>
      </c>
      <c r="I170" s="383">
        <v>6.27</v>
      </c>
      <c r="J170" s="383" t="s">
        <v>16</v>
      </c>
      <c r="K170" s="383">
        <v>6.49</v>
      </c>
      <c r="L170" s="105">
        <v>6.7</v>
      </c>
      <c r="M170" s="390" t="s">
        <v>371</v>
      </c>
      <c r="N170" s="396" t="s">
        <v>1376</v>
      </c>
      <c r="O170" s="133" t="s">
        <v>1377</v>
      </c>
      <c r="P170" s="128">
        <v>3</v>
      </c>
    </row>
    <row r="171" spans="1:16" ht="12.75">
      <c r="A171" s="132" t="s">
        <v>1</v>
      </c>
      <c r="B171" s="400">
        <v>10</v>
      </c>
      <c r="C171" s="386" t="s">
        <v>110</v>
      </c>
      <c r="D171" s="387" t="s">
        <v>118</v>
      </c>
      <c r="E171" s="388" t="s">
        <v>119</v>
      </c>
      <c r="F171" s="389">
        <f>MAX(G171:L171)</f>
        <v>11.84</v>
      </c>
      <c r="G171" s="383">
        <v>11.06</v>
      </c>
      <c r="H171" s="383">
        <v>11.21</v>
      </c>
      <c r="I171" s="383">
        <v>11.84</v>
      </c>
      <c r="J171" s="383" t="s">
        <v>16</v>
      </c>
      <c r="K171" s="383" t="s">
        <v>16</v>
      </c>
      <c r="L171" s="105">
        <v>11.84</v>
      </c>
      <c r="M171" s="390" t="s">
        <v>120</v>
      </c>
      <c r="N171" s="396" t="s">
        <v>1375</v>
      </c>
      <c r="O171" s="133" t="s">
        <v>1380</v>
      </c>
      <c r="P171" s="128">
        <v>3</v>
      </c>
    </row>
    <row r="172" spans="1:16" ht="12.75">
      <c r="A172" s="132" t="s">
        <v>1</v>
      </c>
      <c r="B172" s="400">
        <v>10</v>
      </c>
      <c r="C172" s="386" t="s">
        <v>326</v>
      </c>
      <c r="D172" s="387" t="s">
        <v>401</v>
      </c>
      <c r="E172" s="388" t="s">
        <v>402</v>
      </c>
      <c r="F172" s="389">
        <v>195</v>
      </c>
      <c r="G172" s="383"/>
      <c r="H172" s="383"/>
      <c r="I172" s="383"/>
      <c r="J172" s="383"/>
      <c r="K172" s="383"/>
      <c r="M172" s="390" t="s">
        <v>371</v>
      </c>
      <c r="N172" s="396" t="s">
        <v>1376</v>
      </c>
      <c r="O172" s="133" t="s">
        <v>1374</v>
      </c>
      <c r="P172" s="128">
        <v>3</v>
      </c>
    </row>
    <row r="173" spans="1:16" ht="12.75">
      <c r="A173" s="132" t="s">
        <v>1</v>
      </c>
      <c r="B173" s="133">
        <v>9</v>
      </c>
      <c r="C173" s="386" t="s">
        <v>875</v>
      </c>
      <c r="D173" s="387" t="s">
        <v>876</v>
      </c>
      <c r="E173" s="388" t="s">
        <v>877</v>
      </c>
      <c r="F173" s="389">
        <v>7.46</v>
      </c>
      <c r="G173" s="383"/>
      <c r="H173" s="383"/>
      <c r="I173" s="383"/>
      <c r="J173" s="383"/>
      <c r="K173" s="383"/>
      <c r="L173" s="105">
        <v>7.46</v>
      </c>
      <c r="M173" s="390" t="s">
        <v>107</v>
      </c>
      <c r="N173" s="391" t="s">
        <v>1376</v>
      </c>
      <c r="O173" s="400">
        <v>60</v>
      </c>
      <c r="P173" s="128">
        <v>4</v>
      </c>
    </row>
    <row r="174" spans="1:16" ht="12.75">
      <c r="A174" s="132" t="s">
        <v>1</v>
      </c>
      <c r="B174" s="133">
        <v>9</v>
      </c>
      <c r="C174" s="386" t="s">
        <v>220</v>
      </c>
      <c r="D174" s="387" t="s">
        <v>529</v>
      </c>
      <c r="E174" s="388" t="s">
        <v>530</v>
      </c>
      <c r="F174" s="389" t="s">
        <v>531</v>
      </c>
      <c r="G174" s="383"/>
      <c r="H174" s="383"/>
      <c r="I174" s="383"/>
      <c r="J174" s="383"/>
      <c r="K174" s="383"/>
      <c r="M174" s="390" t="s">
        <v>512</v>
      </c>
      <c r="N174" s="391" t="s">
        <v>1376</v>
      </c>
      <c r="O174" s="400">
        <v>600</v>
      </c>
      <c r="P174" s="128">
        <v>4</v>
      </c>
    </row>
    <row r="175" spans="1:16" ht="12.75">
      <c r="A175" s="132" t="s">
        <v>1</v>
      </c>
      <c r="B175" s="133">
        <v>9</v>
      </c>
      <c r="C175" s="386" t="s">
        <v>670</v>
      </c>
      <c r="D175" s="387" t="s">
        <v>302</v>
      </c>
      <c r="E175" s="388" t="s">
        <v>846</v>
      </c>
      <c r="F175" s="389" t="s">
        <v>847</v>
      </c>
      <c r="G175" s="383"/>
      <c r="H175" s="383"/>
      <c r="I175" s="383"/>
      <c r="J175" s="383"/>
      <c r="K175" s="383"/>
      <c r="M175" s="390" t="s">
        <v>512</v>
      </c>
      <c r="N175" s="391" t="s">
        <v>1376</v>
      </c>
      <c r="O175" s="400">
        <v>3000</v>
      </c>
      <c r="P175" s="128">
        <v>4</v>
      </c>
    </row>
    <row r="176" spans="1:16" ht="12.75">
      <c r="A176" s="132" t="s">
        <v>1</v>
      </c>
      <c r="B176" s="133">
        <v>9</v>
      </c>
      <c r="C176" s="386" t="s">
        <v>41</v>
      </c>
      <c r="D176" s="387" t="s">
        <v>773</v>
      </c>
      <c r="E176" s="388" t="s">
        <v>548</v>
      </c>
      <c r="F176" s="389">
        <v>43.17</v>
      </c>
      <c r="G176" s="383"/>
      <c r="H176" s="383"/>
      <c r="I176" s="383"/>
      <c r="J176" s="383"/>
      <c r="K176" s="383"/>
      <c r="M176" s="390" t="s">
        <v>55</v>
      </c>
      <c r="N176" s="391" t="s">
        <v>1375</v>
      </c>
      <c r="O176" s="400">
        <v>300</v>
      </c>
      <c r="P176" s="128">
        <v>4</v>
      </c>
    </row>
    <row r="177" spans="1:16" ht="12.75">
      <c r="A177" s="132" t="s">
        <v>1</v>
      </c>
      <c r="B177" s="400">
        <v>9</v>
      </c>
      <c r="C177" s="386" t="s">
        <v>168</v>
      </c>
      <c r="D177" s="387" t="s">
        <v>169</v>
      </c>
      <c r="E177" s="388" t="s">
        <v>170</v>
      </c>
      <c r="F177" s="389">
        <f>MAX(G177:L177)</f>
        <v>12.85</v>
      </c>
      <c r="G177" s="383">
        <v>12.81</v>
      </c>
      <c r="H177" s="383">
        <v>12.85</v>
      </c>
      <c r="I177" s="383">
        <v>12.64</v>
      </c>
      <c r="J177" s="383">
        <v>12.44</v>
      </c>
      <c r="K177" s="383" t="s">
        <v>16</v>
      </c>
      <c r="L177" s="105" t="s">
        <v>16</v>
      </c>
      <c r="M177" s="390" t="s">
        <v>55</v>
      </c>
      <c r="N177" s="396" t="s">
        <v>1376</v>
      </c>
      <c r="O177" s="133" t="s">
        <v>1378</v>
      </c>
      <c r="P177" s="128">
        <v>4</v>
      </c>
    </row>
    <row r="178" spans="1:16" ht="12.75">
      <c r="A178" s="132" t="s">
        <v>1</v>
      </c>
      <c r="B178" s="133">
        <v>8</v>
      </c>
      <c r="C178" s="386" t="s">
        <v>226</v>
      </c>
      <c r="D178" s="387" t="s">
        <v>958</v>
      </c>
      <c r="E178" s="388" t="s">
        <v>959</v>
      </c>
      <c r="F178" s="389">
        <v>38.17</v>
      </c>
      <c r="G178" s="383"/>
      <c r="H178" s="383"/>
      <c r="I178" s="383"/>
      <c r="J178" s="383"/>
      <c r="K178" s="383"/>
      <c r="M178" s="390" t="s">
        <v>55</v>
      </c>
      <c r="N178" s="391" t="s">
        <v>1376</v>
      </c>
      <c r="O178" s="400">
        <v>300</v>
      </c>
      <c r="P178" s="128">
        <v>5</v>
      </c>
    </row>
    <row r="179" spans="1:16" ht="12.75">
      <c r="A179" s="132" t="s">
        <v>1</v>
      </c>
      <c r="B179" s="400">
        <v>8</v>
      </c>
      <c r="C179" s="386" t="s">
        <v>171</v>
      </c>
      <c r="D179" s="387" t="s">
        <v>172</v>
      </c>
      <c r="E179" s="388" t="s">
        <v>173</v>
      </c>
      <c r="F179" s="389">
        <f>MAX(G179:L179)</f>
        <v>12.64</v>
      </c>
      <c r="G179" s="383">
        <v>12.48</v>
      </c>
      <c r="H179" s="383">
        <v>12.2</v>
      </c>
      <c r="I179" s="383" t="s">
        <v>16</v>
      </c>
      <c r="J179" s="383">
        <v>12.25</v>
      </c>
      <c r="K179" s="383">
        <v>12.64</v>
      </c>
      <c r="L179" s="105">
        <v>11.49</v>
      </c>
      <c r="M179" s="390" t="s">
        <v>107</v>
      </c>
      <c r="N179" s="396" t="s">
        <v>1376</v>
      </c>
      <c r="O179" s="133" t="s">
        <v>1378</v>
      </c>
      <c r="P179" s="128">
        <v>5</v>
      </c>
    </row>
    <row r="180" spans="1:16" ht="12.75">
      <c r="A180" s="132" t="s">
        <v>1</v>
      </c>
      <c r="B180" s="133">
        <v>7</v>
      </c>
      <c r="C180" s="386" t="s">
        <v>220</v>
      </c>
      <c r="D180" s="387" t="s">
        <v>529</v>
      </c>
      <c r="E180" s="388" t="s">
        <v>530</v>
      </c>
      <c r="F180" s="389" t="s">
        <v>1099</v>
      </c>
      <c r="G180" s="383"/>
      <c r="H180" s="383"/>
      <c r="I180" s="383"/>
      <c r="J180" s="383"/>
      <c r="K180" s="383"/>
      <c r="M180" s="390" t="s">
        <v>512</v>
      </c>
      <c r="N180" s="391" t="s">
        <v>1376</v>
      </c>
      <c r="O180" s="400">
        <v>1000</v>
      </c>
      <c r="P180" s="128">
        <v>6</v>
      </c>
    </row>
    <row r="181" spans="1:16" ht="12.75">
      <c r="A181" s="132" t="s">
        <v>1</v>
      </c>
      <c r="B181" s="400">
        <v>7</v>
      </c>
      <c r="C181" s="386" t="s">
        <v>168</v>
      </c>
      <c r="D181" s="387" t="s">
        <v>169</v>
      </c>
      <c r="E181" s="388" t="s">
        <v>170</v>
      </c>
      <c r="F181" s="389">
        <f>MAX(G181:L181)</f>
        <v>6</v>
      </c>
      <c r="G181" s="383">
        <v>5.99</v>
      </c>
      <c r="H181" s="383">
        <v>6</v>
      </c>
      <c r="I181" s="383">
        <v>5.91</v>
      </c>
      <c r="J181" s="383">
        <v>5.93</v>
      </c>
      <c r="K181" s="383" t="s">
        <v>16</v>
      </c>
      <c r="L181" s="105" t="s">
        <v>16</v>
      </c>
      <c r="M181" s="390" t="s">
        <v>55</v>
      </c>
      <c r="N181" s="396" t="s">
        <v>1376</v>
      </c>
      <c r="O181" s="133" t="s">
        <v>1377</v>
      </c>
      <c r="P181" s="128">
        <v>6</v>
      </c>
    </row>
    <row r="182" spans="1:16" ht="12.75">
      <c r="A182" s="132" t="s">
        <v>1</v>
      </c>
      <c r="B182" s="400">
        <v>7</v>
      </c>
      <c r="C182" s="386" t="s">
        <v>84</v>
      </c>
      <c r="D182" s="387" t="s">
        <v>369</v>
      </c>
      <c r="E182" s="388" t="s">
        <v>370</v>
      </c>
      <c r="F182" s="389">
        <v>155</v>
      </c>
      <c r="G182" s="383"/>
      <c r="H182" s="383"/>
      <c r="I182" s="383"/>
      <c r="J182" s="383"/>
      <c r="K182" s="383"/>
      <c r="M182" s="390" t="s">
        <v>371</v>
      </c>
      <c r="N182" s="396" t="s">
        <v>1375</v>
      </c>
      <c r="O182" s="133" t="s">
        <v>1374</v>
      </c>
      <c r="P182" s="128">
        <v>6</v>
      </c>
    </row>
    <row r="183" spans="1:16" ht="12.75">
      <c r="A183" s="132" t="s">
        <v>1</v>
      </c>
      <c r="B183" s="133">
        <v>6</v>
      </c>
      <c r="C183" s="386" t="s">
        <v>41</v>
      </c>
      <c r="D183" s="387" t="s">
        <v>773</v>
      </c>
      <c r="E183" s="388" t="s">
        <v>548</v>
      </c>
      <c r="F183" s="389">
        <v>8.24</v>
      </c>
      <c r="G183" s="383"/>
      <c r="H183" s="383"/>
      <c r="I183" s="383"/>
      <c r="J183" s="383"/>
      <c r="K183" s="383"/>
      <c r="L183" s="105">
        <v>8.19</v>
      </c>
      <c r="M183" s="390" t="s">
        <v>55</v>
      </c>
      <c r="N183" s="391" t="s">
        <v>1375</v>
      </c>
      <c r="O183" s="400">
        <v>60</v>
      </c>
      <c r="P183" s="128">
        <v>8</v>
      </c>
    </row>
    <row r="184" spans="1:16" ht="12.75">
      <c r="A184" s="132" t="s">
        <v>1</v>
      </c>
      <c r="B184" s="400">
        <v>6</v>
      </c>
      <c r="C184" s="386" t="s">
        <v>52</v>
      </c>
      <c r="D184" s="387" t="s">
        <v>53</v>
      </c>
      <c r="E184" s="388" t="s">
        <v>54</v>
      </c>
      <c r="F184" s="389">
        <f>MAX(G184:L184)</f>
        <v>5.03</v>
      </c>
      <c r="G184" s="383">
        <v>4.97</v>
      </c>
      <c r="H184" s="383">
        <v>5.03</v>
      </c>
      <c r="I184" s="383">
        <v>4.99</v>
      </c>
      <c r="J184" s="383"/>
      <c r="K184" s="383"/>
      <c r="M184" s="390" t="s">
        <v>55</v>
      </c>
      <c r="N184" s="396" t="s">
        <v>1375</v>
      </c>
      <c r="O184" s="133" t="s">
        <v>1377</v>
      </c>
      <c r="P184" s="128">
        <v>9</v>
      </c>
    </row>
    <row r="185" spans="1:16" ht="12.75">
      <c r="A185" s="132" t="s">
        <v>1</v>
      </c>
      <c r="B185" s="400">
        <v>6</v>
      </c>
      <c r="C185" s="386" t="s">
        <v>52</v>
      </c>
      <c r="D185" s="387" t="s">
        <v>53</v>
      </c>
      <c r="E185" s="388" t="s">
        <v>54</v>
      </c>
      <c r="F185" s="389">
        <v>10.65</v>
      </c>
      <c r="G185" s="383" t="s">
        <v>16</v>
      </c>
      <c r="H185" s="383">
        <v>10.63</v>
      </c>
      <c r="I185" s="383">
        <v>10.65</v>
      </c>
      <c r="J185" s="383"/>
      <c r="K185" s="383"/>
      <c r="M185" s="390" t="s">
        <v>55</v>
      </c>
      <c r="N185" s="396" t="s">
        <v>1375</v>
      </c>
      <c r="O185" s="133" t="s">
        <v>1378</v>
      </c>
      <c r="P185" s="128">
        <v>9</v>
      </c>
    </row>
    <row r="186" spans="1:16" ht="12.75">
      <c r="A186" s="132" t="s">
        <v>1</v>
      </c>
      <c r="B186" s="400">
        <v>6</v>
      </c>
      <c r="C186" s="386" t="s">
        <v>330</v>
      </c>
      <c r="D186" s="387" t="s">
        <v>331</v>
      </c>
      <c r="E186" s="388" t="s">
        <v>332</v>
      </c>
      <c r="F186" s="389">
        <v>310</v>
      </c>
      <c r="G186" s="383"/>
      <c r="H186" s="383"/>
      <c r="I186" s="383"/>
      <c r="J186" s="383"/>
      <c r="K186" s="383"/>
      <c r="M186" s="390" t="s">
        <v>329</v>
      </c>
      <c r="N186" s="396" t="s">
        <v>1376</v>
      </c>
      <c r="O186" s="133" t="s">
        <v>1379</v>
      </c>
      <c r="P186" s="128">
        <v>8</v>
      </c>
    </row>
    <row r="187" spans="1:16" ht="12.75">
      <c r="A187" s="132" t="s">
        <v>1</v>
      </c>
      <c r="B187" s="133">
        <v>5</v>
      </c>
      <c r="C187" s="386" t="s">
        <v>52</v>
      </c>
      <c r="D187" s="387" t="s">
        <v>760</v>
      </c>
      <c r="E187" s="388" t="s">
        <v>761</v>
      </c>
      <c r="F187" s="389">
        <v>44.05</v>
      </c>
      <c r="G187" s="383"/>
      <c r="H187" s="383"/>
      <c r="I187" s="383"/>
      <c r="J187" s="383"/>
      <c r="K187" s="383"/>
      <c r="M187" s="390" t="s">
        <v>96</v>
      </c>
      <c r="N187" s="391" t="s">
        <v>1375</v>
      </c>
      <c r="O187" s="400">
        <v>300</v>
      </c>
      <c r="P187" s="128">
        <v>8</v>
      </c>
    </row>
    <row r="188" spans="1:16" ht="12.75">
      <c r="A188" s="132" t="s">
        <v>1</v>
      </c>
      <c r="B188" s="133">
        <v>4</v>
      </c>
      <c r="C188" s="386" t="s">
        <v>777</v>
      </c>
      <c r="D188" s="387" t="s">
        <v>778</v>
      </c>
      <c r="E188" s="388" t="s">
        <v>779</v>
      </c>
      <c r="F188" s="389">
        <v>8.48</v>
      </c>
      <c r="G188" s="383"/>
      <c r="H188" s="383"/>
      <c r="I188" s="383"/>
      <c r="J188" s="383"/>
      <c r="K188" s="383"/>
      <c r="L188" s="105">
        <v>8.41</v>
      </c>
      <c r="M188" s="390" t="s">
        <v>104</v>
      </c>
      <c r="N188" s="391" t="s">
        <v>1375</v>
      </c>
      <c r="O188" s="400">
        <v>60</v>
      </c>
      <c r="P188" s="128">
        <v>10</v>
      </c>
    </row>
    <row r="189" spans="1:16" ht="12.75">
      <c r="A189" s="132" t="s">
        <v>1</v>
      </c>
      <c r="B189" s="133">
        <v>4</v>
      </c>
      <c r="C189" s="386" t="s">
        <v>777</v>
      </c>
      <c r="D189" s="387" t="s">
        <v>778</v>
      </c>
      <c r="E189" s="388" t="s">
        <v>1158</v>
      </c>
      <c r="F189" s="389">
        <v>10.3</v>
      </c>
      <c r="G189" s="383"/>
      <c r="H189" s="383"/>
      <c r="I189" s="383"/>
      <c r="J189" s="383"/>
      <c r="K189" s="383"/>
      <c r="L189" s="105">
        <v>9.9</v>
      </c>
      <c r="M189" s="390" t="s">
        <v>104</v>
      </c>
      <c r="N189" s="391" t="s">
        <v>1375</v>
      </c>
      <c r="O189" s="400" t="s">
        <v>1384</v>
      </c>
      <c r="P189" s="128">
        <v>9</v>
      </c>
    </row>
    <row r="190" spans="1:16" ht="12.75">
      <c r="A190" s="132" t="s">
        <v>1</v>
      </c>
      <c r="B190" s="133">
        <v>4</v>
      </c>
      <c r="C190" s="386" t="s">
        <v>875</v>
      </c>
      <c r="D190" s="387" t="s">
        <v>876</v>
      </c>
      <c r="E190" s="388" t="s">
        <v>877</v>
      </c>
      <c r="F190" s="389">
        <v>38.82</v>
      </c>
      <c r="G190" s="383"/>
      <c r="H190" s="383"/>
      <c r="I190" s="383"/>
      <c r="J190" s="383"/>
      <c r="K190" s="383"/>
      <c r="M190" s="390" t="s">
        <v>107</v>
      </c>
      <c r="N190" s="391" t="s">
        <v>1376</v>
      </c>
      <c r="O190" s="400">
        <v>300</v>
      </c>
      <c r="P190" s="128">
        <v>9</v>
      </c>
    </row>
    <row r="191" spans="1:16" ht="12.75">
      <c r="A191" s="132" t="s">
        <v>1</v>
      </c>
      <c r="B191" s="400">
        <v>4</v>
      </c>
      <c r="C191" s="386" t="s">
        <v>264</v>
      </c>
      <c r="D191" s="387" t="s">
        <v>265</v>
      </c>
      <c r="E191" s="388" t="s">
        <v>266</v>
      </c>
      <c r="F191" s="389">
        <f>MAX(G191:L191)</f>
        <v>13.08</v>
      </c>
      <c r="G191" s="383">
        <v>12.32</v>
      </c>
      <c r="H191" s="383">
        <v>12.75</v>
      </c>
      <c r="I191" s="383">
        <v>13.08</v>
      </c>
      <c r="J191" s="383"/>
      <c r="K191" s="383"/>
      <c r="M191" s="390" t="s">
        <v>267</v>
      </c>
      <c r="N191" s="396" t="s">
        <v>1376</v>
      </c>
      <c r="O191" s="133" t="s">
        <v>1380</v>
      </c>
      <c r="P191" s="128">
        <v>10</v>
      </c>
    </row>
    <row r="192" spans="1:16" ht="12.75">
      <c r="A192" s="132" t="s">
        <v>1</v>
      </c>
      <c r="B192" s="400">
        <v>3</v>
      </c>
      <c r="C192" s="386" t="s">
        <v>469</v>
      </c>
      <c r="D192" s="387" t="s">
        <v>470</v>
      </c>
      <c r="E192" s="388" t="s">
        <v>471</v>
      </c>
      <c r="F192" s="389">
        <f>MAX(G192:L192)</f>
        <v>5.89</v>
      </c>
      <c r="G192" s="383" t="s">
        <v>16</v>
      </c>
      <c r="H192" s="383">
        <v>5.89</v>
      </c>
      <c r="I192" s="383" t="s">
        <v>16</v>
      </c>
      <c r="J192" s="383"/>
      <c r="K192" s="383"/>
      <c r="M192" s="390" t="s">
        <v>96</v>
      </c>
      <c r="N192" s="396" t="s">
        <v>1376</v>
      </c>
      <c r="O192" s="133" t="s">
        <v>1377</v>
      </c>
      <c r="P192" s="128">
        <v>10</v>
      </c>
    </row>
    <row r="193" spans="1:16" ht="12.75">
      <c r="A193" s="132" t="s">
        <v>1</v>
      </c>
      <c r="B193" s="133">
        <v>2</v>
      </c>
      <c r="C193" s="386" t="s">
        <v>84</v>
      </c>
      <c r="D193" s="387" t="s">
        <v>369</v>
      </c>
      <c r="E193" s="388" t="s">
        <v>370</v>
      </c>
      <c r="F193" s="389">
        <v>10.16</v>
      </c>
      <c r="G193" s="383"/>
      <c r="H193" s="383"/>
      <c r="I193" s="383"/>
      <c r="J193" s="383"/>
      <c r="K193" s="383"/>
      <c r="L193" s="105">
        <v>9.95</v>
      </c>
      <c r="M193" s="390" t="s">
        <v>371</v>
      </c>
      <c r="N193" s="391" t="s">
        <v>1375</v>
      </c>
      <c r="O193" s="400" t="s">
        <v>1384</v>
      </c>
      <c r="P193" s="128">
        <v>11</v>
      </c>
    </row>
    <row r="194" spans="1:16" ht="12.75">
      <c r="A194" s="132" t="s">
        <v>1</v>
      </c>
      <c r="B194" s="400">
        <v>2</v>
      </c>
      <c r="C194" s="386" t="s">
        <v>93</v>
      </c>
      <c r="D194" s="387" t="s">
        <v>94</v>
      </c>
      <c r="E194" s="388" t="s">
        <v>95</v>
      </c>
      <c r="F194" s="389">
        <v>10.16</v>
      </c>
      <c r="G194" s="383">
        <v>10.07</v>
      </c>
      <c r="H194" s="383">
        <v>10.16</v>
      </c>
      <c r="I194" s="383">
        <v>9.86</v>
      </c>
      <c r="J194" s="383"/>
      <c r="K194" s="383"/>
      <c r="M194" s="390" t="s">
        <v>96</v>
      </c>
      <c r="N194" s="396" t="s">
        <v>1375</v>
      </c>
      <c r="O194" s="133" t="s">
        <v>1378</v>
      </c>
      <c r="P194" s="128">
        <v>13</v>
      </c>
    </row>
    <row r="195" spans="1:16" ht="12.75">
      <c r="A195" s="132" t="s">
        <v>1</v>
      </c>
      <c r="B195" s="400">
        <v>2</v>
      </c>
      <c r="C195" s="386" t="s">
        <v>274</v>
      </c>
      <c r="D195" s="387" t="s">
        <v>275</v>
      </c>
      <c r="E195" s="388" t="s">
        <v>203</v>
      </c>
      <c r="F195" s="389">
        <f>MAX(G195:L195)</f>
        <v>12.74</v>
      </c>
      <c r="G195" s="383">
        <v>12.74</v>
      </c>
      <c r="H195" s="383">
        <v>12.52</v>
      </c>
      <c r="I195" s="383" t="s">
        <v>16</v>
      </c>
      <c r="J195" s="383"/>
      <c r="K195" s="383"/>
      <c r="M195" s="390" t="s">
        <v>267</v>
      </c>
      <c r="N195" s="396" t="s">
        <v>1376</v>
      </c>
      <c r="O195" s="133" t="s">
        <v>1380</v>
      </c>
      <c r="P195" s="128">
        <v>13</v>
      </c>
    </row>
    <row r="196" spans="1:16" ht="12.75">
      <c r="A196" s="132"/>
      <c r="B196" s="400"/>
      <c r="C196" s="386"/>
      <c r="D196" s="387"/>
      <c r="E196" s="388"/>
      <c r="F196" s="389"/>
      <c r="G196" s="383"/>
      <c r="H196" s="383"/>
      <c r="I196" s="383"/>
      <c r="J196" s="383"/>
      <c r="K196" s="383"/>
      <c r="M196" s="390"/>
      <c r="N196" s="396"/>
      <c r="O196" s="133"/>
      <c r="P196" s="128"/>
    </row>
    <row r="197" spans="1:16" ht="12.75">
      <c r="A197" s="132"/>
      <c r="B197" s="400"/>
      <c r="C197" s="386"/>
      <c r="D197" s="387"/>
      <c r="E197" s="388"/>
      <c r="F197" s="389"/>
      <c r="G197" s="383"/>
      <c r="H197" s="383"/>
      <c r="I197" s="383"/>
      <c r="J197" s="383"/>
      <c r="K197" s="383"/>
      <c r="M197" s="390"/>
      <c r="N197" s="396"/>
      <c r="O197" s="133"/>
      <c r="P197" s="128"/>
    </row>
    <row r="198" spans="1:16" ht="13.5" thickBot="1">
      <c r="A198" s="132"/>
      <c r="B198" s="401"/>
      <c r="C198" s="386"/>
      <c r="D198" s="387"/>
      <c r="E198" s="388"/>
      <c r="F198" s="389"/>
      <c r="G198" s="383"/>
      <c r="H198" s="383"/>
      <c r="I198" s="383"/>
      <c r="J198" s="383"/>
      <c r="K198" s="383"/>
      <c r="M198" s="390"/>
      <c r="N198" s="396"/>
      <c r="O198" s="133"/>
      <c r="P198" s="128"/>
    </row>
    <row r="199" spans="1:16" ht="13.5" thickBot="1">
      <c r="A199" s="407"/>
      <c r="B199" s="410">
        <f>SUM(B200:B204)</f>
        <v>52</v>
      </c>
      <c r="C199" s="408"/>
      <c r="D199" s="387"/>
      <c r="E199" s="388"/>
      <c r="F199" s="389"/>
      <c r="G199" s="383"/>
      <c r="H199" s="383"/>
      <c r="I199" s="383"/>
      <c r="J199" s="383"/>
      <c r="K199" s="383"/>
      <c r="M199" s="390"/>
      <c r="N199" s="396"/>
      <c r="O199" s="133"/>
      <c r="P199" s="128"/>
    </row>
    <row r="200" spans="1:16" ht="12.75">
      <c r="A200" s="132"/>
      <c r="B200" s="409">
        <v>17</v>
      </c>
      <c r="C200" s="386"/>
      <c r="D200" s="387"/>
      <c r="E200" s="388"/>
      <c r="F200" s="389"/>
      <c r="G200" s="383"/>
      <c r="H200" s="383"/>
      <c r="I200" s="383"/>
      <c r="J200" s="383"/>
      <c r="K200" s="383"/>
      <c r="M200" s="390"/>
      <c r="N200" s="396"/>
      <c r="O200" s="133"/>
      <c r="P200" s="128"/>
    </row>
    <row r="201" spans="1:16" ht="12.75">
      <c r="A201" s="132" t="s">
        <v>1392</v>
      </c>
      <c r="B201" s="133">
        <v>15</v>
      </c>
      <c r="C201" s="386" t="s">
        <v>375</v>
      </c>
      <c r="D201" s="387" t="s">
        <v>1044</v>
      </c>
      <c r="E201" s="388" t="s">
        <v>1045</v>
      </c>
      <c r="F201" s="389" t="s">
        <v>1349</v>
      </c>
      <c r="G201" s="383"/>
      <c r="H201" s="383"/>
      <c r="I201" s="383"/>
      <c r="J201" s="383"/>
      <c r="K201" s="383"/>
      <c r="M201" s="390" t="s">
        <v>1048</v>
      </c>
      <c r="N201" s="391" t="s">
        <v>1375</v>
      </c>
      <c r="O201" s="400">
        <v>600</v>
      </c>
      <c r="P201" s="128">
        <v>1</v>
      </c>
    </row>
    <row r="202" spans="1:16" ht="12.75">
      <c r="A202" s="132" t="s">
        <v>1392</v>
      </c>
      <c r="B202" s="133">
        <v>15</v>
      </c>
      <c r="C202" s="386" t="s">
        <v>375</v>
      </c>
      <c r="D202" s="387" t="s">
        <v>1044</v>
      </c>
      <c r="E202" s="388" t="s">
        <v>1045</v>
      </c>
      <c r="F202" s="389" t="s">
        <v>1047</v>
      </c>
      <c r="G202" s="383"/>
      <c r="H202" s="383"/>
      <c r="I202" s="383"/>
      <c r="J202" s="383"/>
      <c r="K202" s="383"/>
      <c r="M202" s="390" t="s">
        <v>1048</v>
      </c>
      <c r="N202" s="391" t="s">
        <v>1375</v>
      </c>
      <c r="O202" s="400">
        <v>1000</v>
      </c>
      <c r="P202" s="128">
        <v>1</v>
      </c>
    </row>
    <row r="203" spans="1:16" ht="12.75">
      <c r="A203" s="132" t="s">
        <v>1341</v>
      </c>
      <c r="B203" s="400">
        <v>4</v>
      </c>
      <c r="C203" s="386" t="s">
        <v>143</v>
      </c>
      <c r="D203" s="387" t="s">
        <v>144</v>
      </c>
      <c r="E203" s="388" t="s">
        <v>145</v>
      </c>
      <c r="F203" s="389">
        <f>MAX(G203:L203)</f>
        <v>8.97</v>
      </c>
      <c r="G203" s="383">
        <v>8.68</v>
      </c>
      <c r="H203" s="383">
        <v>8.48</v>
      </c>
      <c r="I203" s="383">
        <v>8.97</v>
      </c>
      <c r="J203" s="383"/>
      <c r="K203" s="383"/>
      <c r="M203" s="390" t="s">
        <v>70</v>
      </c>
      <c r="N203" s="396" t="s">
        <v>1375</v>
      </c>
      <c r="O203" s="133" t="s">
        <v>1380</v>
      </c>
      <c r="P203" s="128">
        <v>11</v>
      </c>
    </row>
    <row r="204" spans="1:16" ht="12.75">
      <c r="A204" s="132" t="s">
        <v>1341</v>
      </c>
      <c r="B204" s="400">
        <v>1</v>
      </c>
      <c r="C204" s="386" t="s">
        <v>89</v>
      </c>
      <c r="D204" s="387" t="s">
        <v>90</v>
      </c>
      <c r="E204" s="388" t="s">
        <v>91</v>
      </c>
      <c r="F204" s="389">
        <v>9.64</v>
      </c>
      <c r="G204" s="383">
        <v>9.45</v>
      </c>
      <c r="H204" s="383">
        <v>9.64</v>
      </c>
      <c r="I204" s="383">
        <v>9.6</v>
      </c>
      <c r="J204" s="383"/>
      <c r="K204" s="383"/>
      <c r="M204" s="390" t="s">
        <v>92</v>
      </c>
      <c r="N204" s="396" t="s">
        <v>1375</v>
      </c>
      <c r="O204" s="133" t="s">
        <v>1378</v>
      </c>
      <c r="P204" s="128">
        <v>15</v>
      </c>
    </row>
    <row r="205" spans="1:16" ht="12.75">
      <c r="A205" s="132"/>
      <c r="B205" s="400"/>
      <c r="C205" s="386"/>
      <c r="D205" s="387"/>
      <c r="E205" s="388"/>
      <c r="F205" s="389"/>
      <c r="G205" s="383"/>
      <c r="H205" s="383"/>
      <c r="I205" s="383"/>
      <c r="J205" s="383"/>
      <c r="K205" s="383"/>
      <c r="M205" s="390"/>
      <c r="N205" s="396"/>
      <c r="O205" s="133"/>
      <c r="P205" s="128"/>
    </row>
    <row r="206" spans="1:16" ht="13.5" thickBot="1">
      <c r="A206" s="132"/>
      <c r="B206" s="401"/>
      <c r="C206" s="386"/>
      <c r="D206" s="387"/>
      <c r="E206" s="388"/>
      <c r="F206" s="389"/>
      <c r="G206" s="383"/>
      <c r="H206" s="383"/>
      <c r="I206" s="383"/>
      <c r="J206" s="383"/>
      <c r="K206" s="383"/>
      <c r="M206" s="390"/>
      <c r="N206" s="396"/>
      <c r="O206" s="133"/>
      <c r="P206" s="128"/>
    </row>
    <row r="207" spans="1:16" ht="13.5" thickBot="1">
      <c r="A207" s="407"/>
      <c r="B207" s="410">
        <f>SUM(B208:B214)</f>
        <v>79</v>
      </c>
      <c r="C207" s="408"/>
      <c r="D207" s="387"/>
      <c r="E207" s="388"/>
      <c r="F207" s="389"/>
      <c r="G207" s="383"/>
      <c r="H207" s="383"/>
      <c r="I207" s="383"/>
      <c r="J207" s="383"/>
      <c r="K207" s="383"/>
      <c r="M207" s="390"/>
      <c r="N207" s="396"/>
      <c r="O207" s="133"/>
      <c r="P207" s="128"/>
    </row>
    <row r="208" spans="1:16" ht="12.75">
      <c r="A208" s="132"/>
      <c r="B208" s="409">
        <v>20</v>
      </c>
      <c r="C208" s="386"/>
      <c r="D208" s="387"/>
      <c r="E208" s="388"/>
      <c r="F208" s="389"/>
      <c r="G208" s="383"/>
      <c r="H208" s="383"/>
      <c r="I208" s="383"/>
      <c r="J208" s="383"/>
      <c r="K208" s="383"/>
      <c r="M208" s="390"/>
      <c r="N208" s="396"/>
      <c r="O208" s="133"/>
      <c r="P208" s="128"/>
    </row>
    <row r="209" spans="1:16" ht="12.75">
      <c r="A209" s="132" t="s">
        <v>395</v>
      </c>
      <c r="B209" s="400">
        <v>15</v>
      </c>
      <c r="C209" s="386" t="s">
        <v>220</v>
      </c>
      <c r="D209" s="387" t="s">
        <v>393</v>
      </c>
      <c r="E209" s="388" t="s">
        <v>394</v>
      </c>
      <c r="F209" s="389">
        <v>200</v>
      </c>
      <c r="G209" s="383"/>
      <c r="H209" s="383"/>
      <c r="I209" s="383"/>
      <c r="J209" s="383"/>
      <c r="K209" s="383"/>
      <c r="M209" s="390" t="s">
        <v>396</v>
      </c>
      <c r="N209" s="396" t="s">
        <v>1376</v>
      </c>
      <c r="O209" s="133" t="s">
        <v>1374</v>
      </c>
      <c r="P209" s="128">
        <v>1</v>
      </c>
    </row>
    <row r="210" spans="1:16" ht="12.75">
      <c r="A210" s="132" t="s">
        <v>395</v>
      </c>
      <c r="B210" s="133">
        <v>12</v>
      </c>
      <c r="C210" s="386" t="s">
        <v>248</v>
      </c>
      <c r="D210" s="387" t="s">
        <v>838</v>
      </c>
      <c r="E210" s="388" t="s">
        <v>839</v>
      </c>
      <c r="F210" s="389" t="s">
        <v>840</v>
      </c>
      <c r="G210" s="383"/>
      <c r="H210" s="383"/>
      <c r="I210" s="383"/>
      <c r="J210" s="383"/>
      <c r="K210" s="383"/>
      <c r="M210" s="390" t="s">
        <v>536</v>
      </c>
      <c r="N210" s="391" t="s">
        <v>1376</v>
      </c>
      <c r="O210" s="400">
        <v>3000</v>
      </c>
      <c r="P210" s="128">
        <v>2</v>
      </c>
    </row>
    <row r="211" spans="1:16" ht="12.75">
      <c r="A211" s="132" t="s">
        <v>395</v>
      </c>
      <c r="B211" s="400">
        <v>10.5</v>
      </c>
      <c r="C211" s="386" t="s">
        <v>256</v>
      </c>
      <c r="D211" s="387" t="s">
        <v>537</v>
      </c>
      <c r="E211" s="388"/>
      <c r="F211" s="389"/>
      <c r="G211" s="383"/>
      <c r="H211" s="383"/>
      <c r="I211" s="383"/>
      <c r="J211" s="383"/>
      <c r="K211" s="383"/>
      <c r="M211" s="390"/>
      <c r="N211" s="396"/>
      <c r="O211" s="133" t="s">
        <v>1388</v>
      </c>
      <c r="P211" s="128"/>
    </row>
    <row r="212" spans="1:16" ht="12.75">
      <c r="A212" s="132" t="s">
        <v>395</v>
      </c>
      <c r="B212" s="133">
        <v>8</v>
      </c>
      <c r="C212" s="386" t="s">
        <v>248</v>
      </c>
      <c r="D212" s="387" t="s">
        <v>838</v>
      </c>
      <c r="E212" s="388" t="s">
        <v>839</v>
      </c>
      <c r="F212" s="389" t="s">
        <v>1098</v>
      </c>
      <c r="G212" s="383"/>
      <c r="H212" s="383"/>
      <c r="I212" s="383"/>
      <c r="J212" s="383"/>
      <c r="K212" s="383"/>
      <c r="M212" s="390" t="s">
        <v>536</v>
      </c>
      <c r="N212" s="391" t="s">
        <v>1376</v>
      </c>
      <c r="O212" s="400">
        <v>1000</v>
      </c>
      <c r="P212" s="128">
        <v>5</v>
      </c>
    </row>
    <row r="213" spans="1:16" ht="12.75">
      <c r="A213" s="132" t="s">
        <v>395</v>
      </c>
      <c r="B213" s="400">
        <v>7.5</v>
      </c>
      <c r="C213" s="386" t="s">
        <v>878</v>
      </c>
      <c r="D213" s="387" t="s">
        <v>1326</v>
      </c>
      <c r="E213" s="388"/>
      <c r="F213" s="389"/>
      <c r="G213" s="383"/>
      <c r="H213" s="383"/>
      <c r="I213" s="383"/>
      <c r="J213" s="383"/>
      <c r="K213" s="383"/>
      <c r="M213" s="390"/>
      <c r="N213" s="396"/>
      <c r="O213" s="133" t="s">
        <v>1388</v>
      </c>
      <c r="P213" s="128"/>
    </row>
    <row r="214" spans="1:16" ht="12.75">
      <c r="A214" s="132" t="s">
        <v>395</v>
      </c>
      <c r="B214" s="400">
        <v>6</v>
      </c>
      <c r="C214" s="386" t="s">
        <v>1300</v>
      </c>
      <c r="D214" s="387" t="s">
        <v>1329</v>
      </c>
      <c r="E214" s="388"/>
      <c r="F214" s="389"/>
      <c r="G214" s="383"/>
      <c r="H214" s="383"/>
      <c r="I214" s="383"/>
      <c r="J214" s="383"/>
      <c r="K214" s="383"/>
      <c r="M214" s="390"/>
      <c r="N214" s="396"/>
      <c r="O214" s="133" t="s">
        <v>1388</v>
      </c>
      <c r="P214" s="128"/>
    </row>
    <row r="215" spans="1:16" ht="12.75">
      <c r="A215" s="132"/>
      <c r="B215" s="400"/>
      <c r="C215" s="386"/>
      <c r="D215" s="387"/>
      <c r="E215" s="388"/>
      <c r="F215" s="389"/>
      <c r="G215" s="383"/>
      <c r="H215" s="383"/>
      <c r="I215" s="383"/>
      <c r="J215" s="383"/>
      <c r="K215" s="383"/>
      <c r="M215" s="390"/>
      <c r="N215" s="396"/>
      <c r="O215" s="133"/>
      <c r="P215" s="128"/>
    </row>
    <row r="216" spans="1:16" ht="13.5" thickBot="1">
      <c r="A216" s="132"/>
      <c r="B216" s="401"/>
      <c r="C216" s="386"/>
      <c r="D216" s="387"/>
      <c r="E216" s="388"/>
      <c r="F216" s="389"/>
      <c r="G216" s="383"/>
      <c r="H216" s="383"/>
      <c r="I216" s="383"/>
      <c r="J216" s="383"/>
      <c r="K216" s="383"/>
      <c r="M216" s="390"/>
      <c r="N216" s="396"/>
      <c r="O216" s="133"/>
      <c r="P216" s="128"/>
    </row>
    <row r="217" spans="1:16" ht="13.5" thickBot="1">
      <c r="A217" s="407"/>
      <c r="B217" s="410">
        <f>SUM(B218:B222)</f>
        <v>23</v>
      </c>
      <c r="C217" s="408"/>
      <c r="D217" s="387"/>
      <c r="E217" s="388"/>
      <c r="F217" s="389"/>
      <c r="G217" s="383"/>
      <c r="H217" s="383"/>
      <c r="I217" s="383"/>
      <c r="J217" s="383"/>
      <c r="K217" s="383"/>
      <c r="M217" s="390"/>
      <c r="N217" s="396"/>
      <c r="O217" s="133"/>
      <c r="P217" s="128"/>
    </row>
    <row r="218" spans="1:16" ht="12.75">
      <c r="A218" s="132"/>
      <c r="B218" s="409">
        <v>12</v>
      </c>
      <c r="C218" s="386"/>
      <c r="D218" s="387"/>
      <c r="E218" s="388"/>
      <c r="F218" s="389"/>
      <c r="G218" s="383"/>
      <c r="H218" s="383"/>
      <c r="I218" s="383"/>
      <c r="J218" s="383"/>
      <c r="K218" s="383"/>
      <c r="M218" s="390"/>
      <c r="N218" s="396"/>
      <c r="O218" s="133"/>
      <c r="P218" s="128"/>
    </row>
    <row r="219" spans="1:16" ht="12.75">
      <c r="A219" s="132" t="s">
        <v>204</v>
      </c>
      <c r="B219" s="400">
        <v>6</v>
      </c>
      <c r="C219" s="386" t="s">
        <v>197</v>
      </c>
      <c r="D219" s="387" t="s">
        <v>202</v>
      </c>
      <c r="E219" s="388" t="s">
        <v>203</v>
      </c>
      <c r="F219" s="389">
        <f>MAX(G219:L219)</f>
        <v>5.96</v>
      </c>
      <c r="G219" s="383" t="s">
        <v>16</v>
      </c>
      <c r="H219" s="383" t="s">
        <v>16</v>
      </c>
      <c r="I219" s="383">
        <v>5.96</v>
      </c>
      <c r="J219" s="383">
        <v>5.6</v>
      </c>
      <c r="K219" s="383" t="s">
        <v>24</v>
      </c>
      <c r="L219" s="105" t="s">
        <v>24</v>
      </c>
      <c r="M219" s="390" t="s">
        <v>205</v>
      </c>
      <c r="N219" s="396" t="s">
        <v>1376</v>
      </c>
      <c r="O219" s="133" t="s">
        <v>1377</v>
      </c>
      <c r="P219" s="128">
        <v>7</v>
      </c>
    </row>
    <row r="220" spans="1:16" ht="12.75">
      <c r="A220" s="132" t="s">
        <v>204</v>
      </c>
      <c r="B220" s="133">
        <v>3</v>
      </c>
      <c r="C220" s="386" t="s">
        <v>276</v>
      </c>
      <c r="D220" s="387" t="s">
        <v>556</v>
      </c>
      <c r="E220" s="388" t="s">
        <v>557</v>
      </c>
      <c r="F220" s="389" t="s">
        <v>559</v>
      </c>
      <c r="G220" s="383"/>
      <c r="H220" s="383"/>
      <c r="I220" s="383"/>
      <c r="J220" s="383"/>
      <c r="K220" s="383"/>
      <c r="M220" s="390" t="s">
        <v>560</v>
      </c>
      <c r="N220" s="391" t="s">
        <v>1376</v>
      </c>
      <c r="O220" s="400">
        <v>600</v>
      </c>
      <c r="P220" s="128">
        <v>11</v>
      </c>
    </row>
    <row r="221" spans="1:16" ht="12.75">
      <c r="A221" s="132" t="s">
        <v>204</v>
      </c>
      <c r="B221" s="400">
        <v>1</v>
      </c>
      <c r="C221" s="386" t="s">
        <v>197</v>
      </c>
      <c r="D221" s="387" t="s">
        <v>202</v>
      </c>
      <c r="E221" s="388" t="s">
        <v>203</v>
      </c>
      <c r="F221" s="389">
        <f>MAX(G221:L221)</f>
        <v>12.21</v>
      </c>
      <c r="G221" s="383">
        <v>12.21</v>
      </c>
      <c r="H221" s="383">
        <v>11.79</v>
      </c>
      <c r="I221" s="383" t="s">
        <v>24</v>
      </c>
      <c r="J221" s="383"/>
      <c r="K221" s="383"/>
      <c r="M221" s="390" t="s">
        <v>205</v>
      </c>
      <c r="N221" s="396" t="s">
        <v>1376</v>
      </c>
      <c r="O221" s="133" t="s">
        <v>1378</v>
      </c>
      <c r="P221" s="128">
        <v>13</v>
      </c>
    </row>
    <row r="222" spans="1:16" ht="12.75">
      <c r="A222" s="132" t="s">
        <v>558</v>
      </c>
      <c r="B222" s="133">
        <v>1</v>
      </c>
      <c r="C222" s="386" t="s">
        <v>276</v>
      </c>
      <c r="D222" s="387" t="s">
        <v>556</v>
      </c>
      <c r="E222" s="388" t="s">
        <v>557</v>
      </c>
      <c r="F222" s="389">
        <v>39.3</v>
      </c>
      <c r="G222" s="383"/>
      <c r="H222" s="383"/>
      <c r="I222" s="383"/>
      <c r="J222" s="383"/>
      <c r="K222" s="383"/>
      <c r="M222" s="390" t="s">
        <v>560</v>
      </c>
      <c r="N222" s="391" t="s">
        <v>1376</v>
      </c>
      <c r="O222" s="400">
        <v>300</v>
      </c>
      <c r="P222" s="128">
        <v>14</v>
      </c>
    </row>
    <row r="223" spans="1:16" ht="12.75">
      <c r="A223" s="132"/>
      <c r="B223" s="133"/>
      <c r="C223" s="386"/>
      <c r="D223" s="387"/>
      <c r="E223" s="388"/>
      <c r="F223" s="389"/>
      <c r="G223" s="383"/>
      <c r="H223" s="383"/>
      <c r="I223" s="383"/>
      <c r="J223" s="383"/>
      <c r="K223" s="383"/>
      <c r="M223" s="390"/>
      <c r="N223" s="391"/>
      <c r="O223" s="400"/>
      <c r="P223" s="128"/>
    </row>
    <row r="224" spans="1:16" ht="13.5" thickBot="1">
      <c r="A224" s="132"/>
      <c r="B224" s="382"/>
      <c r="C224" s="386"/>
      <c r="D224" s="387"/>
      <c r="E224" s="388"/>
      <c r="F224" s="389"/>
      <c r="G224" s="383"/>
      <c r="H224" s="383"/>
      <c r="I224" s="383"/>
      <c r="J224" s="383"/>
      <c r="K224" s="383"/>
      <c r="M224" s="390"/>
      <c r="N224" s="391"/>
      <c r="O224" s="400"/>
      <c r="P224" s="128"/>
    </row>
    <row r="225" spans="1:16" ht="13.5" thickBot="1">
      <c r="A225" s="407"/>
      <c r="B225" s="398">
        <f>SUM(B226:B230)</f>
        <v>59</v>
      </c>
      <c r="C225" s="408"/>
      <c r="D225" s="387"/>
      <c r="E225" s="388"/>
      <c r="F225" s="389"/>
      <c r="G225" s="383"/>
      <c r="H225" s="383"/>
      <c r="I225" s="383"/>
      <c r="J225" s="383"/>
      <c r="K225" s="383"/>
      <c r="M225" s="390"/>
      <c r="N225" s="391"/>
      <c r="O225" s="400"/>
      <c r="P225" s="128"/>
    </row>
    <row r="226" spans="1:16" ht="12.75">
      <c r="A226" s="132"/>
      <c r="B226" s="385">
        <v>33</v>
      </c>
      <c r="C226" s="386"/>
      <c r="D226" s="387"/>
      <c r="E226" s="388"/>
      <c r="F226" s="389"/>
      <c r="G226" s="383"/>
      <c r="H226" s="383"/>
      <c r="I226" s="383"/>
      <c r="J226" s="383"/>
      <c r="K226" s="383"/>
      <c r="M226" s="390"/>
      <c r="N226" s="391"/>
      <c r="O226" s="400"/>
      <c r="P226" s="128"/>
    </row>
    <row r="227" spans="1:16" ht="12.75">
      <c r="A227" s="132" t="s">
        <v>428</v>
      </c>
      <c r="B227" s="133">
        <v>9</v>
      </c>
      <c r="C227" s="386" t="s">
        <v>197</v>
      </c>
      <c r="D227" s="387" t="s">
        <v>626</v>
      </c>
      <c r="E227" s="388" t="s">
        <v>627</v>
      </c>
      <c r="F227" s="389" t="s">
        <v>1097</v>
      </c>
      <c r="G227" s="383"/>
      <c r="H227" s="383"/>
      <c r="I227" s="383"/>
      <c r="J227" s="383"/>
      <c r="K227" s="383"/>
      <c r="M227" s="390" t="s">
        <v>429</v>
      </c>
      <c r="N227" s="391" t="s">
        <v>1376</v>
      </c>
      <c r="O227" s="400">
        <v>1000</v>
      </c>
      <c r="P227" s="128">
        <v>4</v>
      </c>
    </row>
    <row r="228" spans="1:16" ht="12.75">
      <c r="A228" s="132" t="s">
        <v>428</v>
      </c>
      <c r="B228" s="133">
        <v>8</v>
      </c>
      <c r="C228" s="386" t="s">
        <v>197</v>
      </c>
      <c r="D228" s="387" t="s">
        <v>626</v>
      </c>
      <c r="E228" s="388" t="s">
        <v>627</v>
      </c>
      <c r="F228" s="389" t="s">
        <v>848</v>
      </c>
      <c r="G228" s="383"/>
      <c r="H228" s="383"/>
      <c r="I228" s="383"/>
      <c r="J228" s="383"/>
      <c r="K228" s="383"/>
      <c r="M228" s="390" t="s">
        <v>429</v>
      </c>
      <c r="N228" s="391" t="s">
        <v>1376</v>
      </c>
      <c r="O228" s="400">
        <v>3000</v>
      </c>
      <c r="P228" s="128">
        <v>5</v>
      </c>
    </row>
    <row r="229" spans="1:16" ht="12.75">
      <c r="A229" s="132" t="s">
        <v>428</v>
      </c>
      <c r="B229" s="133">
        <v>6</v>
      </c>
      <c r="C229" s="386" t="s">
        <v>276</v>
      </c>
      <c r="D229" s="387" t="s">
        <v>629</v>
      </c>
      <c r="E229" s="388" t="s">
        <v>630</v>
      </c>
      <c r="F229" s="389" t="s">
        <v>1217</v>
      </c>
      <c r="G229" s="383"/>
      <c r="H229" s="383"/>
      <c r="I229" s="383"/>
      <c r="J229" s="383"/>
      <c r="K229" s="383"/>
      <c r="M229" s="390" t="s">
        <v>429</v>
      </c>
      <c r="N229" s="391" t="s">
        <v>1376</v>
      </c>
      <c r="O229" s="400" t="s">
        <v>1385</v>
      </c>
      <c r="P229" s="128">
        <v>8</v>
      </c>
    </row>
    <row r="230" spans="1:16" ht="12.75">
      <c r="A230" s="132" t="s">
        <v>428</v>
      </c>
      <c r="B230" s="133">
        <v>3</v>
      </c>
      <c r="C230" s="386" t="s">
        <v>193</v>
      </c>
      <c r="D230" s="387" t="s">
        <v>165</v>
      </c>
      <c r="E230" s="388" t="s">
        <v>624</v>
      </c>
      <c r="F230" s="389">
        <v>39.17</v>
      </c>
      <c r="G230" s="383"/>
      <c r="H230" s="383"/>
      <c r="I230" s="383"/>
      <c r="J230" s="383"/>
      <c r="K230" s="383"/>
      <c r="M230" s="390" t="s">
        <v>429</v>
      </c>
      <c r="N230" s="391" t="s">
        <v>1376</v>
      </c>
      <c r="O230" s="400">
        <v>300</v>
      </c>
      <c r="P230" s="128">
        <v>12</v>
      </c>
    </row>
    <row r="231" spans="1:16" ht="12.75">
      <c r="A231" s="132"/>
      <c r="B231" s="133"/>
      <c r="C231" s="386"/>
      <c r="D231" s="387"/>
      <c r="E231" s="388"/>
      <c r="F231" s="389"/>
      <c r="G231" s="383"/>
      <c r="H231" s="383"/>
      <c r="I231" s="383"/>
      <c r="J231" s="383"/>
      <c r="K231" s="383"/>
      <c r="M231" s="390"/>
      <c r="N231" s="391"/>
      <c r="O231" s="400"/>
      <c r="P231" s="128"/>
    </row>
    <row r="232" spans="1:16" ht="13.5" thickBot="1">
      <c r="A232" s="132"/>
      <c r="B232" s="382"/>
      <c r="C232" s="386"/>
      <c r="D232" s="387"/>
      <c r="E232" s="388"/>
      <c r="F232" s="389"/>
      <c r="G232" s="383"/>
      <c r="H232" s="383"/>
      <c r="I232" s="383"/>
      <c r="J232" s="383"/>
      <c r="K232" s="383"/>
      <c r="M232" s="390"/>
      <c r="N232" s="391"/>
      <c r="O232" s="400"/>
      <c r="P232" s="128"/>
    </row>
    <row r="233" spans="1:16" ht="13.5" thickBot="1">
      <c r="A233" s="407"/>
      <c r="B233" s="398">
        <f>SUM(B234:B236)</f>
        <v>39</v>
      </c>
      <c r="C233" s="408"/>
      <c r="D233" s="387"/>
      <c r="E233" s="388"/>
      <c r="F233" s="389"/>
      <c r="G233" s="383"/>
      <c r="H233" s="383"/>
      <c r="I233" s="383"/>
      <c r="J233" s="383"/>
      <c r="K233" s="383"/>
      <c r="M233" s="390"/>
      <c r="N233" s="391"/>
      <c r="O233" s="400"/>
      <c r="P233" s="128"/>
    </row>
    <row r="234" spans="1:16" ht="12.75">
      <c r="A234" s="132"/>
      <c r="B234" s="385">
        <v>25</v>
      </c>
      <c r="C234" s="386"/>
      <c r="D234" s="387"/>
      <c r="E234" s="388"/>
      <c r="F234" s="389"/>
      <c r="G234" s="383"/>
      <c r="H234" s="383"/>
      <c r="I234" s="383"/>
      <c r="J234" s="383"/>
      <c r="K234" s="383"/>
      <c r="M234" s="390"/>
      <c r="N234" s="391"/>
      <c r="O234" s="400"/>
      <c r="P234" s="128"/>
    </row>
    <row r="235" spans="1:16" ht="12.75">
      <c r="A235" s="132" t="s">
        <v>259</v>
      </c>
      <c r="B235" s="400">
        <v>9</v>
      </c>
      <c r="C235" s="386" t="s">
        <v>121</v>
      </c>
      <c r="D235" s="387" t="s">
        <v>122</v>
      </c>
      <c r="E235" s="388" t="s">
        <v>123</v>
      </c>
      <c r="F235" s="389">
        <f>MAX(G235:L235)</f>
        <v>11.75</v>
      </c>
      <c r="G235" s="383" t="s">
        <v>16</v>
      </c>
      <c r="H235" s="383">
        <v>10.41</v>
      </c>
      <c r="I235" s="383">
        <v>11.12</v>
      </c>
      <c r="J235" s="383">
        <v>11.75</v>
      </c>
      <c r="K235" s="383">
        <v>10.68</v>
      </c>
      <c r="L235" s="105">
        <v>10.9</v>
      </c>
      <c r="M235" s="390" t="s">
        <v>125</v>
      </c>
      <c r="N235" s="396" t="s">
        <v>1375</v>
      </c>
      <c r="O235" s="133" t="s">
        <v>1380</v>
      </c>
      <c r="P235" s="128">
        <v>5</v>
      </c>
    </row>
    <row r="236" spans="1:16" ht="12.75">
      <c r="A236" s="132" t="s">
        <v>259</v>
      </c>
      <c r="B236" s="400">
        <v>5</v>
      </c>
      <c r="C236" s="386" t="s">
        <v>256</v>
      </c>
      <c r="D236" s="387" t="s">
        <v>257</v>
      </c>
      <c r="E236" s="388" t="s">
        <v>258</v>
      </c>
      <c r="F236" s="389">
        <f>MAX(G236:L236)</f>
        <v>14.04</v>
      </c>
      <c r="G236" s="383" t="s">
        <v>16</v>
      </c>
      <c r="H236" s="383">
        <v>12.48</v>
      </c>
      <c r="I236" s="383">
        <v>13.7</v>
      </c>
      <c r="J236" s="383">
        <v>14.04</v>
      </c>
      <c r="K236" s="383">
        <v>13.94</v>
      </c>
      <c r="L236" s="105">
        <v>13.78</v>
      </c>
      <c r="M236" s="390" t="s">
        <v>260</v>
      </c>
      <c r="N236" s="396" t="s">
        <v>1376</v>
      </c>
      <c r="O236" s="133" t="s">
        <v>1380</v>
      </c>
      <c r="P236" s="128">
        <v>8</v>
      </c>
    </row>
    <row r="237" spans="1:16" ht="13.5" thickBot="1">
      <c r="A237" s="132"/>
      <c r="B237" s="401"/>
      <c r="C237" s="386"/>
      <c r="D237" s="387"/>
      <c r="E237" s="388"/>
      <c r="F237" s="389"/>
      <c r="G237" s="383"/>
      <c r="H237" s="383"/>
      <c r="I237" s="383"/>
      <c r="J237" s="383"/>
      <c r="K237" s="383"/>
      <c r="M237" s="390"/>
      <c r="N237" s="396"/>
      <c r="O237" s="133"/>
      <c r="P237" s="128"/>
    </row>
    <row r="238" spans="1:16" ht="13.5" thickBot="1">
      <c r="A238" s="407"/>
      <c r="B238" s="410">
        <f>SUM(B239:B242)</f>
        <v>34</v>
      </c>
      <c r="C238" s="408"/>
      <c r="D238" s="387"/>
      <c r="E238" s="388"/>
      <c r="F238" s="389"/>
      <c r="G238" s="383"/>
      <c r="H238" s="383"/>
      <c r="I238" s="383"/>
      <c r="J238" s="383"/>
      <c r="K238" s="383"/>
      <c r="M238" s="390"/>
      <c r="N238" s="396"/>
      <c r="O238" s="133"/>
      <c r="P238" s="128"/>
    </row>
    <row r="239" spans="1:16" ht="12.75">
      <c r="A239" s="132"/>
      <c r="B239" s="409">
        <v>15</v>
      </c>
      <c r="C239" s="386"/>
      <c r="D239" s="387"/>
      <c r="E239" s="388"/>
      <c r="F239" s="389"/>
      <c r="G239" s="383"/>
      <c r="H239" s="383"/>
      <c r="I239" s="383"/>
      <c r="J239" s="383"/>
      <c r="K239" s="383"/>
      <c r="M239" s="390"/>
      <c r="N239" s="396"/>
      <c r="O239" s="133"/>
      <c r="P239" s="128"/>
    </row>
    <row r="240" spans="1:16" ht="12.75">
      <c r="A240" s="132" t="s">
        <v>1344</v>
      </c>
      <c r="B240" s="400">
        <v>5</v>
      </c>
      <c r="C240" s="386" t="s">
        <v>193</v>
      </c>
      <c r="D240" s="387" t="s">
        <v>336</v>
      </c>
      <c r="E240" s="388" t="s">
        <v>312</v>
      </c>
      <c r="F240" s="389">
        <v>300</v>
      </c>
      <c r="G240" s="383"/>
      <c r="H240" s="383"/>
      <c r="I240" s="383"/>
      <c r="J240" s="383"/>
      <c r="K240" s="383"/>
      <c r="M240" s="390" t="s">
        <v>325</v>
      </c>
      <c r="N240" s="396" t="s">
        <v>1376</v>
      </c>
      <c r="O240" s="133" t="s">
        <v>1379</v>
      </c>
      <c r="P240" s="128">
        <v>9</v>
      </c>
    </row>
    <row r="241" spans="1:16" ht="12.75">
      <c r="A241" s="132" t="s">
        <v>1393</v>
      </c>
      <c r="B241" s="400">
        <v>8</v>
      </c>
      <c r="C241" s="386" t="s">
        <v>210</v>
      </c>
      <c r="D241" s="387" t="s">
        <v>323</v>
      </c>
      <c r="E241" s="388" t="s">
        <v>324</v>
      </c>
      <c r="F241" s="389">
        <v>310</v>
      </c>
      <c r="G241" s="383"/>
      <c r="H241" s="383"/>
      <c r="I241" s="383"/>
      <c r="J241" s="383"/>
      <c r="K241" s="383"/>
      <c r="M241" s="390" t="s">
        <v>325</v>
      </c>
      <c r="N241" s="396" t="s">
        <v>1376</v>
      </c>
      <c r="O241" s="133" t="s">
        <v>1379</v>
      </c>
      <c r="P241" s="128">
        <v>5</v>
      </c>
    </row>
    <row r="242" spans="1:16" ht="12.75">
      <c r="A242" s="132" t="s">
        <v>1393</v>
      </c>
      <c r="B242" s="400">
        <v>6</v>
      </c>
      <c r="C242" s="386" t="s">
        <v>248</v>
      </c>
      <c r="D242" s="387" t="s">
        <v>249</v>
      </c>
      <c r="E242" s="388" t="s">
        <v>250</v>
      </c>
      <c r="F242" s="389">
        <f>MAX(G242:L242)</f>
        <v>14.44</v>
      </c>
      <c r="G242" s="383" t="s">
        <v>252</v>
      </c>
      <c r="H242" s="383" t="s">
        <v>253</v>
      </c>
      <c r="I242" s="383" t="s">
        <v>254</v>
      </c>
      <c r="J242" s="383" t="s">
        <v>16</v>
      </c>
      <c r="K242" s="383">
        <v>12.88</v>
      </c>
      <c r="L242" s="105">
        <v>14.44</v>
      </c>
      <c r="M242" s="390" t="s">
        <v>255</v>
      </c>
      <c r="N242" s="396" t="s">
        <v>1376</v>
      </c>
      <c r="O242" s="133" t="s">
        <v>1380</v>
      </c>
      <c r="P242" s="128">
        <v>7</v>
      </c>
    </row>
    <row r="243" spans="1:16" ht="12.75">
      <c r="A243" s="132"/>
      <c r="B243" s="400"/>
      <c r="C243" s="386"/>
      <c r="D243" s="387"/>
      <c r="E243" s="388"/>
      <c r="F243" s="389"/>
      <c r="G243" s="383"/>
      <c r="H243" s="383"/>
      <c r="I243" s="383"/>
      <c r="J243" s="383"/>
      <c r="K243" s="383"/>
      <c r="M243" s="390"/>
      <c r="N243" s="396"/>
      <c r="O243" s="133"/>
      <c r="P243" s="128"/>
    </row>
    <row r="244" spans="1:16" ht="12.75">
      <c r="A244" s="132"/>
      <c r="B244" s="400"/>
      <c r="C244" s="386"/>
      <c r="D244" s="387"/>
      <c r="E244" s="388"/>
      <c r="F244" s="389"/>
      <c r="G244" s="383"/>
      <c r="H244" s="383"/>
      <c r="I244" s="383"/>
      <c r="J244" s="383"/>
      <c r="K244" s="383"/>
      <c r="M244" s="390"/>
      <c r="N244" s="396"/>
      <c r="O244" s="133"/>
      <c r="P244" s="128"/>
    </row>
    <row r="245" spans="1:16" ht="13.5" thickBot="1">
      <c r="A245" s="132"/>
      <c r="B245" s="401"/>
      <c r="C245" s="386"/>
      <c r="D245" s="387"/>
      <c r="E245" s="388"/>
      <c r="F245" s="389"/>
      <c r="G245" s="383"/>
      <c r="H245" s="383"/>
      <c r="I245" s="383"/>
      <c r="J245" s="383"/>
      <c r="K245" s="383"/>
      <c r="M245" s="390"/>
      <c r="N245" s="396"/>
      <c r="O245" s="133"/>
      <c r="P245" s="128"/>
    </row>
    <row r="246" spans="1:16" ht="13.5" thickBot="1">
      <c r="A246" s="407"/>
      <c r="B246" s="410">
        <f>SUM(B248:B271)</f>
        <v>180</v>
      </c>
      <c r="C246" s="408"/>
      <c r="D246" s="387"/>
      <c r="E246" s="388"/>
      <c r="F246" s="389"/>
      <c r="G246" s="383"/>
      <c r="H246" s="383"/>
      <c r="I246" s="383"/>
      <c r="J246" s="383"/>
      <c r="K246" s="383"/>
      <c r="M246" s="390"/>
      <c r="N246" s="396"/>
      <c r="O246" s="133"/>
      <c r="P246" s="128"/>
    </row>
    <row r="247" spans="1:16" ht="12.75">
      <c r="A247" s="132"/>
      <c r="B247" s="409"/>
      <c r="C247" s="386"/>
      <c r="D247" s="387"/>
      <c r="E247" s="388"/>
      <c r="F247" s="389"/>
      <c r="G247" s="383"/>
      <c r="H247" s="383"/>
      <c r="I247" s="383"/>
      <c r="J247" s="383"/>
      <c r="K247" s="383"/>
      <c r="M247" s="390"/>
      <c r="N247" s="396"/>
      <c r="O247" s="133"/>
      <c r="P247" s="128"/>
    </row>
    <row r="248" spans="1:16" ht="12.75">
      <c r="A248" s="132" t="s">
        <v>59</v>
      </c>
      <c r="B248" s="133">
        <v>15</v>
      </c>
      <c r="C248" s="386" t="s">
        <v>868</v>
      </c>
      <c r="D248" s="387" t="s">
        <v>869</v>
      </c>
      <c r="E248" s="388" t="s">
        <v>870</v>
      </c>
      <c r="F248" s="389">
        <v>7.31</v>
      </c>
      <c r="G248" s="383"/>
      <c r="H248" s="383"/>
      <c r="I248" s="383"/>
      <c r="J248" s="383"/>
      <c r="K248" s="383"/>
      <c r="L248" s="105">
        <v>7.23</v>
      </c>
      <c r="M248" s="390" t="s">
        <v>569</v>
      </c>
      <c r="N248" s="391" t="s">
        <v>1376</v>
      </c>
      <c r="O248" s="400">
        <v>60</v>
      </c>
      <c r="P248" s="128">
        <v>1</v>
      </c>
    </row>
    <row r="249" spans="1:16" ht="12.75">
      <c r="A249" s="132" t="s">
        <v>59</v>
      </c>
      <c r="B249" s="133">
        <v>15</v>
      </c>
      <c r="C249" s="386"/>
      <c r="D249" s="387"/>
      <c r="E249" s="388"/>
      <c r="F249" s="389" t="s">
        <v>971</v>
      </c>
      <c r="G249" s="383"/>
      <c r="H249" s="383"/>
      <c r="I249" s="383"/>
      <c r="J249" s="383"/>
      <c r="K249" s="383"/>
      <c r="M249" s="390"/>
      <c r="N249" s="391" t="s">
        <v>1376</v>
      </c>
      <c r="O249" s="400" t="s">
        <v>1383</v>
      </c>
      <c r="P249" s="128"/>
    </row>
    <row r="250" spans="1:16" ht="12.75">
      <c r="A250" s="132" t="s">
        <v>59</v>
      </c>
      <c r="B250" s="133">
        <v>15</v>
      </c>
      <c r="C250" s="386" t="s">
        <v>868</v>
      </c>
      <c r="D250" s="387" t="s">
        <v>869</v>
      </c>
      <c r="E250" s="388" t="s">
        <v>870</v>
      </c>
      <c r="F250" s="389">
        <v>37.37</v>
      </c>
      <c r="G250" s="383"/>
      <c r="H250" s="383"/>
      <c r="I250" s="383"/>
      <c r="J250" s="383"/>
      <c r="K250" s="383"/>
      <c r="M250" s="390" t="s">
        <v>569</v>
      </c>
      <c r="N250" s="391" t="s">
        <v>1376</v>
      </c>
      <c r="O250" s="400">
        <v>300</v>
      </c>
      <c r="P250" s="128">
        <v>1</v>
      </c>
    </row>
    <row r="251" spans="1:16" ht="12.75">
      <c r="A251" s="132" t="s">
        <v>59</v>
      </c>
      <c r="B251" s="400">
        <v>15</v>
      </c>
      <c r="C251" s="386" t="s">
        <v>110</v>
      </c>
      <c r="D251" s="387" t="s">
        <v>111</v>
      </c>
      <c r="E251" s="388" t="s">
        <v>112</v>
      </c>
      <c r="F251" s="389">
        <f>MAX(G251:L251)</f>
        <v>12.05</v>
      </c>
      <c r="G251" s="383">
        <v>11.63</v>
      </c>
      <c r="H251" s="383" t="s">
        <v>16</v>
      </c>
      <c r="I251" s="383">
        <v>11.18</v>
      </c>
      <c r="J251" s="383">
        <v>11.71</v>
      </c>
      <c r="K251" s="383">
        <v>11.85</v>
      </c>
      <c r="L251" s="105">
        <v>12.05</v>
      </c>
      <c r="M251" s="390" t="s">
        <v>113</v>
      </c>
      <c r="N251" s="396" t="s">
        <v>1375</v>
      </c>
      <c r="O251" s="133" t="s">
        <v>1380</v>
      </c>
      <c r="P251" s="128">
        <v>1</v>
      </c>
    </row>
    <row r="252" spans="1:16" ht="12.75">
      <c r="A252" s="132" t="s">
        <v>59</v>
      </c>
      <c r="B252" s="400">
        <v>15</v>
      </c>
      <c r="C252" s="386" t="s">
        <v>226</v>
      </c>
      <c r="D252" s="387" t="s">
        <v>227</v>
      </c>
      <c r="E252" s="388" t="s">
        <v>228</v>
      </c>
      <c r="F252" s="389">
        <f>MAX(G252:L252)</f>
        <v>18</v>
      </c>
      <c r="G252" s="383">
        <v>16.68</v>
      </c>
      <c r="H252" s="383">
        <v>17.92</v>
      </c>
      <c r="I252" s="383" t="s">
        <v>16</v>
      </c>
      <c r="J252" s="383">
        <v>16.85</v>
      </c>
      <c r="K252" s="383">
        <v>18</v>
      </c>
      <c r="L252" s="105" t="s">
        <v>16</v>
      </c>
      <c r="M252" s="390" t="s">
        <v>229</v>
      </c>
      <c r="N252" s="396" t="s">
        <v>1376</v>
      </c>
      <c r="O252" s="133" t="s">
        <v>1380</v>
      </c>
      <c r="P252" s="128">
        <v>1</v>
      </c>
    </row>
    <row r="253" spans="1:16" ht="12.75">
      <c r="A253" s="132" t="s">
        <v>59</v>
      </c>
      <c r="B253" s="400">
        <v>15</v>
      </c>
      <c r="C253" s="386" t="s">
        <v>210</v>
      </c>
      <c r="D253" s="387" t="s">
        <v>311</v>
      </c>
      <c r="E253" s="388" t="s">
        <v>312</v>
      </c>
      <c r="F253" s="389">
        <v>375</v>
      </c>
      <c r="G253" s="383"/>
      <c r="H253" s="383"/>
      <c r="I253" s="383"/>
      <c r="J253" s="383"/>
      <c r="K253" s="383"/>
      <c r="M253" s="390" t="s">
        <v>314</v>
      </c>
      <c r="N253" s="396" t="s">
        <v>1376</v>
      </c>
      <c r="O253" s="133" t="s">
        <v>1379</v>
      </c>
      <c r="P253" s="128">
        <v>1</v>
      </c>
    </row>
    <row r="254" spans="1:16" ht="12.75">
      <c r="A254" s="132" t="s">
        <v>59</v>
      </c>
      <c r="B254" s="400">
        <v>10</v>
      </c>
      <c r="C254" s="386" t="s">
        <v>234</v>
      </c>
      <c r="D254" s="387" t="s">
        <v>235</v>
      </c>
      <c r="E254" s="388" t="s">
        <v>236</v>
      </c>
      <c r="F254" s="389">
        <f>MAX(G254:L254)</f>
        <v>14.96</v>
      </c>
      <c r="G254" s="383">
        <v>13.41</v>
      </c>
      <c r="H254" s="383">
        <v>13.7</v>
      </c>
      <c r="I254" s="383">
        <v>13.82</v>
      </c>
      <c r="J254" s="383">
        <v>13.9</v>
      </c>
      <c r="K254" s="383">
        <v>14.82</v>
      </c>
      <c r="L254" s="105">
        <v>14.96</v>
      </c>
      <c r="M254" s="390" t="s">
        <v>229</v>
      </c>
      <c r="N254" s="396" t="s">
        <v>1376</v>
      </c>
      <c r="O254" s="133" t="s">
        <v>1380</v>
      </c>
      <c r="P254" s="128">
        <v>3</v>
      </c>
    </row>
    <row r="255" spans="1:16" ht="12.75">
      <c r="A255" s="132" t="s">
        <v>59</v>
      </c>
      <c r="B255" s="400">
        <v>10</v>
      </c>
      <c r="C255" s="386" t="s">
        <v>317</v>
      </c>
      <c r="D255" s="387" t="s">
        <v>318</v>
      </c>
      <c r="E255" s="388" t="s">
        <v>319</v>
      </c>
      <c r="F255" s="389">
        <v>330</v>
      </c>
      <c r="G255" s="383"/>
      <c r="H255" s="383"/>
      <c r="I255" s="383"/>
      <c r="J255" s="383"/>
      <c r="K255" s="383"/>
      <c r="M255" s="390" t="s">
        <v>314</v>
      </c>
      <c r="N255" s="396" t="s">
        <v>1376</v>
      </c>
      <c r="O255" s="133" t="s">
        <v>1379</v>
      </c>
      <c r="P255" s="128">
        <v>3</v>
      </c>
    </row>
    <row r="256" spans="1:16" ht="12.75">
      <c r="A256" s="132" t="s">
        <v>59</v>
      </c>
      <c r="B256" s="133">
        <v>9</v>
      </c>
      <c r="C256" s="386" t="s">
        <v>1027</v>
      </c>
      <c r="D256" s="387" t="s">
        <v>1028</v>
      </c>
      <c r="E256" s="388"/>
      <c r="F256" s="389" t="s">
        <v>1030</v>
      </c>
      <c r="G256" s="383"/>
      <c r="H256" s="383"/>
      <c r="I256" s="383"/>
      <c r="J256" s="383"/>
      <c r="K256" s="383"/>
      <c r="M256" s="390" t="s">
        <v>569</v>
      </c>
      <c r="N256" s="391" t="s">
        <v>1375</v>
      </c>
      <c r="O256" s="400" t="s">
        <v>1383</v>
      </c>
      <c r="P256" s="128">
        <v>4</v>
      </c>
    </row>
    <row r="257" spans="1:16" ht="12.75">
      <c r="A257" s="132" t="s">
        <v>59</v>
      </c>
      <c r="B257" s="133">
        <v>7</v>
      </c>
      <c r="C257" s="386" t="s">
        <v>430</v>
      </c>
      <c r="D257" s="387" t="s">
        <v>894</v>
      </c>
      <c r="E257" s="388" t="s">
        <v>895</v>
      </c>
      <c r="F257" s="389">
        <v>38.28</v>
      </c>
      <c r="G257" s="383"/>
      <c r="H257" s="383"/>
      <c r="I257" s="383"/>
      <c r="J257" s="383"/>
      <c r="K257" s="383"/>
      <c r="M257" s="390" t="s">
        <v>433</v>
      </c>
      <c r="N257" s="391" t="s">
        <v>1376</v>
      </c>
      <c r="O257" s="400">
        <v>300</v>
      </c>
      <c r="P257" s="128">
        <v>6</v>
      </c>
    </row>
    <row r="258" spans="1:16" ht="12.75">
      <c r="A258" s="132" t="s">
        <v>59</v>
      </c>
      <c r="B258" s="400">
        <v>7</v>
      </c>
      <c r="C258" s="386" t="s">
        <v>245</v>
      </c>
      <c r="D258" s="387" t="s">
        <v>246</v>
      </c>
      <c r="E258" s="388" t="s">
        <v>247</v>
      </c>
      <c r="F258" s="389">
        <f>MAX(G258:L258)</f>
        <v>14.44</v>
      </c>
      <c r="G258" s="383">
        <v>14.03</v>
      </c>
      <c r="H258" s="383">
        <v>14.44</v>
      </c>
      <c r="I258" s="383">
        <v>14.22</v>
      </c>
      <c r="J258" s="383">
        <v>14.08</v>
      </c>
      <c r="K258" s="383" t="s">
        <v>16</v>
      </c>
      <c r="L258" s="105" t="s">
        <v>16</v>
      </c>
      <c r="M258" s="390" t="s">
        <v>229</v>
      </c>
      <c r="N258" s="396" t="s">
        <v>1376</v>
      </c>
      <c r="O258" s="133" t="s">
        <v>1380</v>
      </c>
      <c r="P258" s="128">
        <v>6</v>
      </c>
    </row>
    <row r="259" spans="1:16" ht="12.75">
      <c r="A259" s="132" t="s">
        <v>59</v>
      </c>
      <c r="B259" s="133">
        <v>6</v>
      </c>
      <c r="C259" s="386" t="s">
        <v>129</v>
      </c>
      <c r="D259" s="387" t="s">
        <v>1031</v>
      </c>
      <c r="E259" s="388" t="s">
        <v>1032</v>
      </c>
      <c r="F259" s="389" t="s">
        <v>1064</v>
      </c>
      <c r="G259" s="383"/>
      <c r="H259" s="383"/>
      <c r="I259" s="383"/>
      <c r="J259" s="383"/>
      <c r="K259" s="383"/>
      <c r="M259" s="390" t="s">
        <v>1033</v>
      </c>
      <c r="N259" s="391" t="s">
        <v>1375</v>
      </c>
      <c r="O259" s="400">
        <v>1000</v>
      </c>
      <c r="P259" s="128">
        <v>9</v>
      </c>
    </row>
    <row r="260" spans="1:16" ht="12.75">
      <c r="A260" s="132" t="s">
        <v>59</v>
      </c>
      <c r="B260" s="400">
        <v>6</v>
      </c>
      <c r="C260" s="386" t="s">
        <v>248</v>
      </c>
      <c r="D260" s="387" t="s">
        <v>249</v>
      </c>
      <c r="E260" s="388" t="s">
        <v>250</v>
      </c>
      <c r="F260" s="389">
        <f>MAX(G260:L260)</f>
        <v>14.44</v>
      </c>
      <c r="G260" s="383" t="s">
        <v>252</v>
      </c>
      <c r="H260" s="383" t="s">
        <v>253</v>
      </c>
      <c r="I260" s="383" t="s">
        <v>254</v>
      </c>
      <c r="J260" s="383" t="s">
        <v>16</v>
      </c>
      <c r="K260" s="383">
        <v>12.88</v>
      </c>
      <c r="L260" s="105">
        <v>14.44</v>
      </c>
      <c r="M260" s="390" t="s">
        <v>255</v>
      </c>
      <c r="N260" s="396" t="s">
        <v>1376</v>
      </c>
      <c r="O260" s="133" t="s">
        <v>1380</v>
      </c>
      <c r="P260" s="128">
        <v>7</v>
      </c>
    </row>
    <row r="261" spans="1:16" ht="12.75">
      <c r="A261" s="132" t="s">
        <v>59</v>
      </c>
      <c r="B261" s="133">
        <v>5</v>
      </c>
      <c r="C261" s="386" t="s">
        <v>210</v>
      </c>
      <c r="D261" s="387" t="s">
        <v>311</v>
      </c>
      <c r="E261" s="388" t="s">
        <v>312</v>
      </c>
      <c r="F261" s="389">
        <v>9.32</v>
      </c>
      <c r="G261" s="383"/>
      <c r="H261" s="383"/>
      <c r="I261" s="383"/>
      <c r="J261" s="383"/>
      <c r="K261" s="383"/>
      <c r="L261" s="105">
        <v>9.26</v>
      </c>
      <c r="M261" s="390" t="s">
        <v>314</v>
      </c>
      <c r="N261" s="391" t="s">
        <v>1376</v>
      </c>
      <c r="O261" s="400" t="s">
        <v>1384</v>
      </c>
      <c r="P261" s="128">
        <v>8</v>
      </c>
    </row>
    <row r="262" spans="1:16" ht="12.75">
      <c r="A262" s="132" t="s">
        <v>59</v>
      </c>
      <c r="B262" s="400">
        <v>5</v>
      </c>
      <c r="C262" s="386" t="s">
        <v>56</v>
      </c>
      <c r="D262" s="387" t="s">
        <v>57</v>
      </c>
      <c r="E262" s="388" t="s">
        <v>58</v>
      </c>
      <c r="F262" s="389">
        <f>MAX(G262:L262)</f>
        <v>4.98</v>
      </c>
      <c r="G262" s="383">
        <v>4.98</v>
      </c>
      <c r="H262" s="383">
        <v>4.84</v>
      </c>
      <c r="I262" s="383">
        <v>4.87</v>
      </c>
      <c r="J262" s="383"/>
      <c r="K262" s="383"/>
      <c r="M262" s="390" t="s">
        <v>60</v>
      </c>
      <c r="N262" s="396" t="s">
        <v>1375</v>
      </c>
      <c r="O262" s="133" t="s">
        <v>1377</v>
      </c>
      <c r="P262" s="128">
        <v>10</v>
      </c>
    </row>
    <row r="263" spans="1:16" ht="12.75">
      <c r="A263" s="132" t="s">
        <v>59</v>
      </c>
      <c r="B263" s="400">
        <v>5</v>
      </c>
      <c r="C263" s="386" t="s">
        <v>56</v>
      </c>
      <c r="D263" s="387" t="s">
        <v>57</v>
      </c>
      <c r="E263" s="388" t="s">
        <v>58</v>
      </c>
      <c r="F263" s="389">
        <f>MAX(G263:L263)</f>
        <v>9.5</v>
      </c>
      <c r="G263" s="383">
        <v>9.14</v>
      </c>
      <c r="H263" s="383">
        <v>9.42</v>
      </c>
      <c r="I263" s="383">
        <v>9.5</v>
      </c>
      <c r="J263" s="383"/>
      <c r="K263" s="383"/>
      <c r="M263" s="390" t="s">
        <v>60</v>
      </c>
      <c r="N263" s="396" t="s">
        <v>1375</v>
      </c>
      <c r="O263" s="133" t="s">
        <v>1380</v>
      </c>
      <c r="P263" s="128">
        <v>11</v>
      </c>
    </row>
    <row r="264" spans="1:16" ht="12.75">
      <c r="A264" s="132" t="s">
        <v>59</v>
      </c>
      <c r="B264" s="133">
        <v>4</v>
      </c>
      <c r="C264" s="386" t="s">
        <v>1027</v>
      </c>
      <c r="D264" s="387" t="s">
        <v>1028</v>
      </c>
      <c r="E264" s="388" t="s">
        <v>1029</v>
      </c>
      <c r="F264" s="389">
        <v>44.23</v>
      </c>
      <c r="G264" s="383"/>
      <c r="H264" s="383"/>
      <c r="I264" s="383"/>
      <c r="J264" s="383"/>
      <c r="K264" s="383"/>
      <c r="M264" s="390" t="s">
        <v>569</v>
      </c>
      <c r="N264" s="391" t="s">
        <v>1375</v>
      </c>
      <c r="O264" s="400">
        <v>300</v>
      </c>
      <c r="P264" s="128">
        <v>9</v>
      </c>
    </row>
    <row r="265" spans="1:16" ht="12.75">
      <c r="A265" s="132" t="s">
        <v>59</v>
      </c>
      <c r="B265" s="133">
        <v>3</v>
      </c>
      <c r="C265" s="386" t="s">
        <v>129</v>
      </c>
      <c r="D265" s="387" t="s">
        <v>1031</v>
      </c>
      <c r="E265" s="388" t="s">
        <v>1032</v>
      </c>
      <c r="F265" s="389" t="s">
        <v>1361</v>
      </c>
      <c r="G265" s="383"/>
      <c r="H265" s="383"/>
      <c r="I265" s="383"/>
      <c r="J265" s="383"/>
      <c r="K265" s="383"/>
      <c r="M265" s="390" t="s">
        <v>1033</v>
      </c>
      <c r="N265" s="391" t="s">
        <v>1375</v>
      </c>
      <c r="O265" s="400">
        <v>600</v>
      </c>
      <c r="P265" s="128">
        <v>11</v>
      </c>
    </row>
    <row r="266" spans="1:16" ht="12.75">
      <c r="A266" s="132" t="s">
        <v>59</v>
      </c>
      <c r="B266" s="400">
        <v>3</v>
      </c>
      <c r="C266" s="386" t="s">
        <v>430</v>
      </c>
      <c r="D266" s="387" t="s">
        <v>431</v>
      </c>
      <c r="E266" s="388" t="s">
        <v>432</v>
      </c>
      <c r="F266" s="389">
        <v>170</v>
      </c>
      <c r="G266" s="383"/>
      <c r="H266" s="383"/>
      <c r="I266" s="383"/>
      <c r="J266" s="383"/>
      <c r="K266" s="383"/>
      <c r="M266" s="390" t="s">
        <v>433</v>
      </c>
      <c r="N266" s="396" t="s">
        <v>1376</v>
      </c>
      <c r="O266" s="133" t="s">
        <v>1374</v>
      </c>
      <c r="P266" s="128">
        <v>12</v>
      </c>
    </row>
    <row r="267" spans="1:16" ht="12.75">
      <c r="A267" s="132" t="s">
        <v>59</v>
      </c>
      <c r="B267" s="400">
        <v>3</v>
      </c>
      <c r="C267" s="386" t="s">
        <v>348</v>
      </c>
      <c r="D267" s="387" t="s">
        <v>383</v>
      </c>
      <c r="E267" s="388" t="s">
        <v>384</v>
      </c>
      <c r="F267" s="389">
        <v>150</v>
      </c>
      <c r="G267" s="383"/>
      <c r="H267" s="383"/>
      <c r="I267" s="383"/>
      <c r="J267" s="383"/>
      <c r="K267" s="383"/>
      <c r="M267" s="390" t="s">
        <v>314</v>
      </c>
      <c r="N267" s="396" t="s">
        <v>1375</v>
      </c>
      <c r="O267" s="133" t="s">
        <v>1374</v>
      </c>
      <c r="P267" s="128">
        <v>10</v>
      </c>
    </row>
    <row r="268" spans="1:16" ht="12.75">
      <c r="A268" s="132" t="s">
        <v>59</v>
      </c>
      <c r="B268" s="133">
        <v>2</v>
      </c>
      <c r="C268" s="386" t="s">
        <v>595</v>
      </c>
      <c r="D268" s="387" t="s">
        <v>596</v>
      </c>
      <c r="E268" s="388" t="s">
        <v>597</v>
      </c>
      <c r="F268" s="389" t="s">
        <v>1109</v>
      </c>
      <c r="G268" s="383"/>
      <c r="H268" s="383"/>
      <c r="I268" s="383"/>
      <c r="J268" s="383"/>
      <c r="K268" s="383"/>
      <c r="M268" s="390" t="s">
        <v>569</v>
      </c>
      <c r="N268" s="391" t="s">
        <v>1376</v>
      </c>
      <c r="O268" s="400">
        <v>1000</v>
      </c>
      <c r="P268" s="128">
        <v>12</v>
      </c>
    </row>
    <row r="269" spans="1:16" ht="12.75">
      <c r="A269" s="132" t="s">
        <v>59</v>
      </c>
      <c r="B269" s="133">
        <v>2</v>
      </c>
      <c r="C269" s="386" t="s">
        <v>1034</v>
      </c>
      <c r="D269" s="387" t="s">
        <v>1035</v>
      </c>
      <c r="E269" s="388" t="s">
        <v>1036</v>
      </c>
      <c r="F269" s="389">
        <v>44.65</v>
      </c>
      <c r="G269" s="383"/>
      <c r="H269" s="383"/>
      <c r="I269" s="383"/>
      <c r="J269" s="383"/>
      <c r="K269" s="383"/>
      <c r="M269" s="390" t="s">
        <v>1033</v>
      </c>
      <c r="N269" s="391" t="s">
        <v>1375</v>
      </c>
      <c r="O269" s="400">
        <v>300</v>
      </c>
      <c r="P269" s="128">
        <v>11</v>
      </c>
    </row>
    <row r="270" spans="1:16" ht="12.75">
      <c r="A270" s="132" t="s">
        <v>59</v>
      </c>
      <c r="B270" s="400">
        <v>2</v>
      </c>
      <c r="C270" s="386" t="s">
        <v>197</v>
      </c>
      <c r="D270" s="387" t="s">
        <v>437</v>
      </c>
      <c r="E270" s="388" t="s">
        <v>438</v>
      </c>
      <c r="F270" s="389">
        <v>165</v>
      </c>
      <c r="G270" s="383"/>
      <c r="H270" s="383"/>
      <c r="I270" s="383"/>
      <c r="J270" s="383"/>
      <c r="K270" s="383"/>
      <c r="M270" s="390" t="s">
        <v>314</v>
      </c>
      <c r="N270" s="396" t="s">
        <v>1376</v>
      </c>
      <c r="O270" s="133" t="s">
        <v>1374</v>
      </c>
      <c r="P270" s="128">
        <v>14</v>
      </c>
    </row>
    <row r="271" spans="1:16" ht="12.75">
      <c r="A271" s="132" t="s">
        <v>1395</v>
      </c>
      <c r="B271" s="133">
        <v>1</v>
      </c>
      <c r="C271" s="386" t="s">
        <v>565</v>
      </c>
      <c r="D271" s="387" t="s">
        <v>566</v>
      </c>
      <c r="E271" s="388" t="s">
        <v>567</v>
      </c>
      <c r="F271" s="389" t="s">
        <v>568</v>
      </c>
      <c r="G271" s="383"/>
      <c r="H271" s="383"/>
      <c r="I271" s="383"/>
      <c r="J271" s="383"/>
      <c r="K271" s="383"/>
      <c r="M271" s="390" t="s">
        <v>569</v>
      </c>
      <c r="N271" s="391" t="s">
        <v>1376</v>
      </c>
      <c r="O271" s="400">
        <v>600</v>
      </c>
      <c r="P271" s="128">
        <v>13</v>
      </c>
    </row>
    <row r="272" spans="1:16" ht="12.75">
      <c r="A272" s="132"/>
      <c r="B272" s="133"/>
      <c r="C272" s="386"/>
      <c r="D272" s="387"/>
      <c r="E272" s="388"/>
      <c r="F272" s="389"/>
      <c r="G272" s="383"/>
      <c r="H272" s="383"/>
      <c r="I272" s="383"/>
      <c r="J272" s="383"/>
      <c r="K272" s="383"/>
      <c r="M272" s="390"/>
      <c r="N272" s="391"/>
      <c r="O272" s="400"/>
      <c r="P272" s="128"/>
    </row>
    <row r="273" spans="1:16" ht="13.5" thickBot="1">
      <c r="A273" s="132"/>
      <c r="B273" s="382"/>
      <c r="C273" s="386"/>
      <c r="D273" s="387"/>
      <c r="E273" s="388"/>
      <c r="F273" s="389"/>
      <c r="G273" s="383"/>
      <c r="H273" s="383"/>
      <c r="I273" s="383"/>
      <c r="J273" s="383"/>
      <c r="K273" s="383"/>
      <c r="M273" s="390"/>
      <c r="N273" s="391"/>
      <c r="O273" s="400"/>
      <c r="P273" s="128"/>
    </row>
    <row r="274" spans="1:16" ht="13.5" thickBot="1">
      <c r="A274" s="407"/>
      <c r="B274" s="398">
        <f>SUM(B275:B278)</f>
        <v>54</v>
      </c>
      <c r="C274" s="408"/>
      <c r="D274" s="387"/>
      <c r="E274" s="388"/>
      <c r="F274" s="389"/>
      <c r="G274" s="383"/>
      <c r="H274" s="383"/>
      <c r="I274" s="383"/>
      <c r="J274" s="383"/>
      <c r="K274" s="383"/>
      <c r="M274" s="390"/>
      <c r="N274" s="391"/>
      <c r="O274" s="400"/>
      <c r="P274" s="128"/>
    </row>
    <row r="275" spans="1:16" ht="12.75">
      <c r="A275" s="132"/>
      <c r="B275" s="385">
        <v>24</v>
      </c>
      <c r="C275" s="386"/>
      <c r="D275" s="387"/>
      <c r="E275" s="388"/>
      <c r="F275" s="389"/>
      <c r="G275" s="383"/>
      <c r="H275" s="383"/>
      <c r="I275" s="383"/>
      <c r="J275" s="383"/>
      <c r="K275" s="383"/>
      <c r="M275" s="390"/>
      <c r="N275" s="391"/>
      <c r="O275" s="400"/>
      <c r="P275" s="128"/>
    </row>
    <row r="276" spans="1:16" ht="12.75">
      <c r="A276" s="132" t="s">
        <v>604</v>
      </c>
      <c r="B276" s="133">
        <v>12</v>
      </c>
      <c r="C276" s="386" t="s">
        <v>757</v>
      </c>
      <c r="D276" s="387" t="s">
        <v>758</v>
      </c>
      <c r="E276" s="388" t="s">
        <v>759</v>
      </c>
      <c r="F276" s="389">
        <v>8</v>
      </c>
      <c r="G276" s="383"/>
      <c r="H276" s="383"/>
      <c r="I276" s="383"/>
      <c r="J276" s="383"/>
      <c r="K276" s="383"/>
      <c r="L276" s="105">
        <v>7.97</v>
      </c>
      <c r="M276" s="390" t="s">
        <v>606</v>
      </c>
      <c r="N276" s="391" t="s">
        <v>1375</v>
      </c>
      <c r="O276" s="400">
        <v>60</v>
      </c>
      <c r="P276" s="128">
        <v>3</v>
      </c>
    </row>
    <row r="277" spans="1:16" ht="12.75">
      <c r="A277" s="132" t="s">
        <v>604</v>
      </c>
      <c r="B277" s="133">
        <v>12</v>
      </c>
      <c r="C277" s="386" t="s">
        <v>570</v>
      </c>
      <c r="D277" s="387" t="s">
        <v>1201</v>
      </c>
      <c r="E277" s="388" t="s">
        <v>1202</v>
      </c>
      <c r="F277" s="389" t="s">
        <v>1204</v>
      </c>
      <c r="G277" s="383"/>
      <c r="H277" s="383"/>
      <c r="I277" s="383"/>
      <c r="J277" s="383"/>
      <c r="K277" s="383"/>
      <c r="M277" s="390" t="s">
        <v>1205</v>
      </c>
      <c r="N277" s="391" t="s">
        <v>1376</v>
      </c>
      <c r="O277" s="400" t="s">
        <v>1385</v>
      </c>
      <c r="P277" s="128">
        <v>2</v>
      </c>
    </row>
    <row r="278" spans="1:16" ht="12.75">
      <c r="A278" s="132" t="s">
        <v>604</v>
      </c>
      <c r="B278" s="133">
        <v>6</v>
      </c>
      <c r="C278" s="386" t="s">
        <v>757</v>
      </c>
      <c r="D278" s="387" t="s">
        <v>758</v>
      </c>
      <c r="E278" s="388" t="s">
        <v>759</v>
      </c>
      <c r="F278" s="389">
        <v>44.03</v>
      </c>
      <c r="G278" s="383"/>
      <c r="H278" s="383"/>
      <c r="I278" s="383"/>
      <c r="J278" s="383"/>
      <c r="K278" s="383"/>
      <c r="M278" s="390" t="s">
        <v>606</v>
      </c>
      <c r="N278" s="391" t="s">
        <v>1375</v>
      </c>
      <c r="O278" s="400">
        <v>300</v>
      </c>
      <c r="P278" s="128">
        <v>7</v>
      </c>
    </row>
    <row r="279" spans="1:16" ht="12.75">
      <c r="A279" s="132"/>
      <c r="B279" s="133"/>
      <c r="C279" s="386"/>
      <c r="D279" s="387"/>
      <c r="E279" s="388"/>
      <c r="F279" s="389"/>
      <c r="G279" s="383"/>
      <c r="H279" s="383"/>
      <c r="I279" s="383"/>
      <c r="J279" s="383"/>
      <c r="K279" s="383"/>
      <c r="M279" s="390"/>
      <c r="N279" s="391"/>
      <c r="O279" s="400"/>
      <c r="P279" s="128"/>
    </row>
    <row r="280" spans="1:16" ht="13.5" thickBot="1">
      <c r="A280" s="132"/>
      <c r="B280" s="382"/>
      <c r="C280" s="386"/>
      <c r="D280" s="387"/>
      <c r="E280" s="388"/>
      <c r="F280" s="389"/>
      <c r="G280" s="383"/>
      <c r="H280" s="383"/>
      <c r="I280" s="383"/>
      <c r="J280" s="383"/>
      <c r="K280" s="383"/>
      <c r="M280" s="390"/>
      <c r="N280" s="391"/>
      <c r="O280" s="400"/>
      <c r="P280" s="128"/>
    </row>
    <row r="281" spans="1:16" ht="13.5" thickBot="1">
      <c r="A281" s="407"/>
      <c r="B281" s="398">
        <f>SUM(B282:B283)</f>
        <v>29</v>
      </c>
      <c r="C281" s="408"/>
      <c r="D281" s="387"/>
      <c r="E281" s="388"/>
      <c r="F281" s="389"/>
      <c r="G281" s="383"/>
      <c r="H281" s="383"/>
      <c r="I281" s="383"/>
      <c r="J281" s="383"/>
      <c r="K281" s="383"/>
      <c r="M281" s="390"/>
      <c r="N281" s="391"/>
      <c r="O281" s="400"/>
      <c r="P281" s="128"/>
    </row>
    <row r="282" spans="1:16" ht="12.75">
      <c r="A282" s="132"/>
      <c r="B282" s="385">
        <v>22</v>
      </c>
      <c r="C282" s="386"/>
      <c r="D282" s="387"/>
      <c r="E282" s="388"/>
      <c r="F282" s="389"/>
      <c r="G282" s="383"/>
      <c r="H282" s="383"/>
      <c r="I282" s="383"/>
      <c r="J282" s="383"/>
      <c r="K282" s="383"/>
      <c r="M282" s="390"/>
      <c r="N282" s="391"/>
      <c r="O282" s="400"/>
      <c r="P282" s="128"/>
    </row>
    <row r="283" spans="1:16" ht="12.75">
      <c r="A283" s="132" t="s">
        <v>299</v>
      </c>
      <c r="B283" s="133">
        <v>7</v>
      </c>
      <c r="C283" s="386" t="s">
        <v>770</v>
      </c>
      <c r="D283" s="387" t="s">
        <v>771</v>
      </c>
      <c r="E283" s="388" t="s">
        <v>772</v>
      </c>
      <c r="F283" s="389">
        <v>8.26</v>
      </c>
      <c r="G283" s="383"/>
      <c r="H283" s="383"/>
      <c r="I283" s="383"/>
      <c r="J283" s="383"/>
      <c r="K283" s="383"/>
      <c r="L283" s="105">
        <v>8.16</v>
      </c>
      <c r="M283" s="390" t="s">
        <v>300</v>
      </c>
      <c r="N283" s="391" t="s">
        <v>1375</v>
      </c>
      <c r="O283" s="400">
        <v>60</v>
      </c>
      <c r="P283" s="128">
        <v>7</v>
      </c>
    </row>
    <row r="284" spans="1:16" ht="13.5" thickBot="1">
      <c r="A284" s="132"/>
      <c r="B284" s="382"/>
      <c r="C284" s="386"/>
      <c r="D284" s="387"/>
      <c r="E284" s="388"/>
      <c r="F284" s="389"/>
      <c r="G284" s="383"/>
      <c r="H284" s="383"/>
      <c r="I284" s="383"/>
      <c r="J284" s="383"/>
      <c r="K284" s="383"/>
      <c r="M284" s="390"/>
      <c r="N284" s="391"/>
      <c r="O284" s="400"/>
      <c r="P284" s="128"/>
    </row>
    <row r="285" spans="1:16" ht="13.5" thickBot="1">
      <c r="A285" s="407"/>
      <c r="B285" s="398">
        <f>SUM(B286:B288)</f>
        <v>31</v>
      </c>
      <c r="C285" s="408"/>
      <c r="D285" s="387"/>
      <c r="E285" s="388"/>
      <c r="F285" s="389"/>
      <c r="G285" s="383"/>
      <c r="H285" s="383"/>
      <c r="I285" s="383"/>
      <c r="J285" s="383"/>
      <c r="K285" s="383"/>
      <c r="M285" s="390"/>
      <c r="N285" s="391"/>
      <c r="O285" s="400"/>
      <c r="P285" s="128"/>
    </row>
    <row r="286" spans="1:16" ht="12.75">
      <c r="A286" s="132"/>
      <c r="B286" s="385">
        <v>17</v>
      </c>
      <c r="C286" s="386"/>
      <c r="D286" s="387"/>
      <c r="E286" s="388"/>
      <c r="F286" s="389"/>
      <c r="G286" s="383"/>
      <c r="H286" s="383"/>
      <c r="I286" s="383"/>
      <c r="J286" s="383"/>
      <c r="K286" s="383"/>
      <c r="M286" s="390"/>
      <c r="N286" s="391"/>
      <c r="O286" s="400"/>
      <c r="P286" s="128"/>
    </row>
    <row r="287" spans="1:16" ht="12.75">
      <c r="A287" s="132" t="s">
        <v>1102</v>
      </c>
      <c r="B287" s="133">
        <v>7</v>
      </c>
      <c r="C287" s="386" t="s">
        <v>1212</v>
      </c>
      <c r="D287" s="387" t="s">
        <v>1213</v>
      </c>
      <c r="E287" s="388" t="s">
        <v>1214</v>
      </c>
      <c r="F287" s="389" t="s">
        <v>1215</v>
      </c>
      <c r="G287" s="383"/>
      <c r="H287" s="383"/>
      <c r="I287" s="383"/>
      <c r="J287" s="383"/>
      <c r="K287" s="383"/>
      <c r="M287" s="390" t="s">
        <v>1216</v>
      </c>
      <c r="N287" s="391" t="s">
        <v>1376</v>
      </c>
      <c r="O287" s="400" t="s">
        <v>1385</v>
      </c>
      <c r="P287" s="128">
        <v>7</v>
      </c>
    </row>
    <row r="288" spans="1:16" ht="12.75">
      <c r="A288" s="132" t="s">
        <v>1102</v>
      </c>
      <c r="B288" s="400">
        <v>7</v>
      </c>
      <c r="C288" s="386" t="s">
        <v>412</v>
      </c>
      <c r="D288" s="387" t="s">
        <v>413</v>
      </c>
      <c r="E288" s="388" t="s">
        <v>414</v>
      </c>
      <c r="F288" s="389">
        <v>190</v>
      </c>
      <c r="G288" s="383"/>
      <c r="H288" s="383"/>
      <c r="I288" s="383"/>
      <c r="J288" s="383"/>
      <c r="K288" s="383"/>
      <c r="M288" s="390" t="s">
        <v>415</v>
      </c>
      <c r="N288" s="396" t="s">
        <v>1376</v>
      </c>
      <c r="O288" s="133" t="s">
        <v>1374</v>
      </c>
      <c r="P288" s="128">
        <v>6</v>
      </c>
    </row>
    <row r="289" spans="1:16" ht="12.75">
      <c r="A289" s="132"/>
      <c r="B289" s="400"/>
      <c r="C289" s="386"/>
      <c r="D289" s="387"/>
      <c r="E289" s="388"/>
      <c r="F289" s="389"/>
      <c r="G289" s="383"/>
      <c r="H289" s="383"/>
      <c r="I289" s="383"/>
      <c r="J289" s="383"/>
      <c r="K289" s="383"/>
      <c r="M289" s="390"/>
      <c r="N289" s="396"/>
      <c r="O289" s="133"/>
      <c r="P289" s="128"/>
    </row>
    <row r="290" spans="1:16" ht="13.5" thickBot="1">
      <c r="A290" s="132"/>
      <c r="B290" s="401"/>
      <c r="C290" s="386"/>
      <c r="D290" s="387"/>
      <c r="E290" s="388"/>
      <c r="F290" s="389"/>
      <c r="G290" s="383"/>
      <c r="H290" s="383"/>
      <c r="I290" s="383"/>
      <c r="J290" s="383"/>
      <c r="K290" s="383"/>
      <c r="M290" s="390"/>
      <c r="N290" s="396"/>
      <c r="O290" s="133"/>
      <c r="P290" s="128"/>
    </row>
    <row r="291" spans="1:16" ht="13.5" thickBot="1">
      <c r="A291" s="407"/>
      <c r="B291" s="410">
        <f>SUM(B292:B294)</f>
        <v>23</v>
      </c>
      <c r="C291" s="408"/>
      <c r="D291" s="387"/>
      <c r="E291" s="388"/>
      <c r="F291" s="389"/>
      <c r="G291" s="383"/>
      <c r="H291" s="383"/>
      <c r="I291" s="383"/>
      <c r="J291" s="383"/>
      <c r="K291" s="383"/>
      <c r="M291" s="390"/>
      <c r="N291" s="396"/>
      <c r="O291" s="133"/>
      <c r="P291" s="128"/>
    </row>
    <row r="292" spans="1:16" ht="12.75">
      <c r="A292" s="132"/>
      <c r="B292" s="409">
        <v>10</v>
      </c>
      <c r="C292" s="386"/>
      <c r="D292" s="387"/>
      <c r="E292" s="388"/>
      <c r="F292" s="389"/>
      <c r="G292" s="383"/>
      <c r="H292" s="383"/>
      <c r="I292" s="383"/>
      <c r="J292" s="383"/>
      <c r="K292" s="383"/>
      <c r="M292" s="390"/>
      <c r="N292" s="396"/>
      <c r="O292" s="133"/>
      <c r="P292" s="128"/>
    </row>
    <row r="293" spans="1:16" ht="12.75">
      <c r="A293" s="132" t="s">
        <v>180</v>
      </c>
      <c r="B293" s="400">
        <v>7</v>
      </c>
      <c r="C293" s="386" t="s">
        <v>177</v>
      </c>
      <c r="D293" s="387" t="s">
        <v>178</v>
      </c>
      <c r="E293" s="388" t="s">
        <v>179</v>
      </c>
      <c r="F293" s="389">
        <f>MAX(G293:L293)</f>
        <v>12.53</v>
      </c>
      <c r="G293" s="383">
        <v>12.53</v>
      </c>
      <c r="H293" s="383" t="s">
        <v>16</v>
      </c>
      <c r="I293" s="383">
        <v>12.36</v>
      </c>
      <c r="J293" s="383"/>
      <c r="K293" s="383"/>
      <c r="M293" s="390" t="s">
        <v>181</v>
      </c>
      <c r="N293" s="396" t="s">
        <v>1376</v>
      </c>
      <c r="O293" s="133" t="s">
        <v>1378</v>
      </c>
      <c r="P293" s="128">
        <v>7</v>
      </c>
    </row>
    <row r="294" spans="1:16" ht="12.75">
      <c r="A294" s="132" t="s">
        <v>180</v>
      </c>
      <c r="B294" s="400">
        <v>6</v>
      </c>
      <c r="C294" s="386" t="s">
        <v>182</v>
      </c>
      <c r="D294" s="387" t="s">
        <v>183</v>
      </c>
      <c r="E294" s="388" t="s">
        <v>184</v>
      </c>
      <c r="F294" s="389">
        <f>MAX(G294:L294)</f>
        <v>12.33</v>
      </c>
      <c r="G294" s="383">
        <v>12.29</v>
      </c>
      <c r="H294" s="383">
        <v>12.15</v>
      </c>
      <c r="I294" s="383">
        <v>12.33</v>
      </c>
      <c r="J294" s="383">
        <v>12.2</v>
      </c>
      <c r="K294" s="383">
        <v>12.2</v>
      </c>
      <c r="L294" s="105" t="s">
        <v>16</v>
      </c>
      <c r="M294" s="390" t="s">
        <v>181</v>
      </c>
      <c r="N294" s="396" t="s">
        <v>1376</v>
      </c>
      <c r="O294" s="133" t="s">
        <v>1378</v>
      </c>
      <c r="P294" s="128">
        <v>8</v>
      </c>
    </row>
    <row r="295" spans="1:16" ht="12.75">
      <c r="A295" s="132"/>
      <c r="B295" s="400"/>
      <c r="C295" s="386"/>
      <c r="D295" s="387"/>
      <c r="E295" s="388"/>
      <c r="F295" s="389"/>
      <c r="G295" s="383"/>
      <c r="H295" s="383"/>
      <c r="I295" s="383"/>
      <c r="J295" s="383"/>
      <c r="K295" s="383"/>
      <c r="M295" s="390"/>
      <c r="N295" s="396"/>
      <c r="O295" s="133"/>
      <c r="P295" s="128"/>
    </row>
    <row r="296" spans="1:16" ht="12.75">
      <c r="A296" s="132"/>
      <c r="B296" s="400"/>
      <c r="C296" s="386"/>
      <c r="D296" s="387"/>
      <c r="E296" s="388"/>
      <c r="F296" s="389"/>
      <c r="G296" s="383"/>
      <c r="H296" s="383"/>
      <c r="I296" s="383"/>
      <c r="J296" s="383"/>
      <c r="K296" s="383"/>
      <c r="M296" s="390"/>
      <c r="N296" s="396"/>
      <c r="O296" s="133"/>
      <c r="P296" s="128"/>
    </row>
    <row r="297" spans="1:16" ht="13.5" thickBot="1">
      <c r="A297" s="132"/>
      <c r="B297" s="401"/>
      <c r="C297" s="386"/>
      <c r="D297" s="387"/>
      <c r="E297" s="388"/>
      <c r="F297" s="389"/>
      <c r="G297" s="383"/>
      <c r="H297" s="383"/>
      <c r="I297" s="383"/>
      <c r="J297" s="383"/>
      <c r="K297" s="383"/>
      <c r="M297" s="390"/>
      <c r="N297" s="396"/>
      <c r="O297" s="133"/>
      <c r="P297" s="128"/>
    </row>
    <row r="298" spans="1:16" ht="13.5" thickBot="1">
      <c r="A298" s="407"/>
      <c r="B298" s="410">
        <f>SUM(B299:B307)</f>
        <v>81</v>
      </c>
      <c r="C298" s="408"/>
      <c r="D298" s="387"/>
      <c r="E298" s="388"/>
      <c r="F298" s="389"/>
      <c r="G298" s="383"/>
      <c r="H298" s="383"/>
      <c r="I298" s="383"/>
      <c r="J298" s="383"/>
      <c r="K298" s="383"/>
      <c r="M298" s="390"/>
      <c r="N298" s="396"/>
      <c r="O298" s="133"/>
      <c r="P298" s="128"/>
    </row>
    <row r="299" spans="1:16" ht="12.75">
      <c r="A299" s="132"/>
      <c r="B299" s="409">
        <v>45</v>
      </c>
      <c r="C299" s="386"/>
      <c r="D299" s="387"/>
      <c r="E299" s="388"/>
      <c r="F299" s="389"/>
      <c r="G299" s="383"/>
      <c r="H299" s="383"/>
      <c r="I299" s="383"/>
      <c r="J299" s="383"/>
      <c r="K299" s="383"/>
      <c r="M299" s="390"/>
      <c r="N299" s="396"/>
      <c r="O299" s="133"/>
      <c r="P299" s="128"/>
    </row>
    <row r="300" spans="1:16" ht="12.75">
      <c r="A300" s="132" t="s">
        <v>77</v>
      </c>
      <c r="B300" s="133">
        <v>9</v>
      </c>
      <c r="C300" s="386" t="s">
        <v>139</v>
      </c>
      <c r="D300" s="387" t="s">
        <v>822</v>
      </c>
      <c r="E300" s="388" t="s">
        <v>195</v>
      </c>
      <c r="F300" s="389" t="s">
        <v>1187</v>
      </c>
      <c r="G300" s="383"/>
      <c r="H300" s="383"/>
      <c r="I300" s="383"/>
      <c r="J300" s="383"/>
      <c r="K300" s="383"/>
      <c r="M300" s="390" t="s">
        <v>821</v>
      </c>
      <c r="N300" s="391" t="s">
        <v>1375</v>
      </c>
      <c r="O300" s="400" t="s">
        <v>1385</v>
      </c>
      <c r="P300" s="128">
        <v>5</v>
      </c>
    </row>
    <row r="301" spans="1:16" ht="12.75">
      <c r="A301" s="132" t="s">
        <v>77</v>
      </c>
      <c r="B301" s="133">
        <v>8</v>
      </c>
      <c r="C301" s="386" t="s">
        <v>378</v>
      </c>
      <c r="D301" s="387" t="s">
        <v>818</v>
      </c>
      <c r="E301" s="388" t="s">
        <v>819</v>
      </c>
      <c r="F301" s="389" t="s">
        <v>820</v>
      </c>
      <c r="G301" s="383"/>
      <c r="H301" s="383"/>
      <c r="I301" s="383"/>
      <c r="J301" s="383"/>
      <c r="K301" s="383"/>
      <c r="M301" s="390" t="s">
        <v>821</v>
      </c>
      <c r="N301" s="391" t="s">
        <v>1375</v>
      </c>
      <c r="O301" s="400">
        <v>3000</v>
      </c>
      <c r="P301" s="128">
        <v>6</v>
      </c>
    </row>
    <row r="302" spans="1:16" ht="12.75">
      <c r="A302" s="132" t="s">
        <v>77</v>
      </c>
      <c r="B302" s="133">
        <v>7</v>
      </c>
      <c r="C302" s="386" t="s">
        <v>139</v>
      </c>
      <c r="D302" s="387" t="s">
        <v>822</v>
      </c>
      <c r="E302" s="388" t="s">
        <v>195</v>
      </c>
      <c r="F302" s="389" t="s">
        <v>823</v>
      </c>
      <c r="G302" s="383"/>
      <c r="H302" s="383"/>
      <c r="I302" s="383"/>
      <c r="J302" s="383"/>
      <c r="K302" s="383"/>
      <c r="M302" s="390" t="s">
        <v>821</v>
      </c>
      <c r="N302" s="391" t="s">
        <v>1375</v>
      </c>
      <c r="O302" s="400">
        <v>3000</v>
      </c>
      <c r="P302" s="128">
        <v>7</v>
      </c>
    </row>
    <row r="303" spans="1:16" ht="12.75">
      <c r="A303" s="132" t="s">
        <v>77</v>
      </c>
      <c r="B303" s="133">
        <v>5</v>
      </c>
      <c r="C303" s="386" t="s">
        <v>189</v>
      </c>
      <c r="D303" s="387" t="s">
        <v>547</v>
      </c>
      <c r="E303" s="388" t="s">
        <v>548</v>
      </c>
      <c r="F303" s="389" t="s">
        <v>549</v>
      </c>
      <c r="G303" s="383"/>
      <c r="H303" s="383"/>
      <c r="I303" s="383"/>
      <c r="J303" s="383"/>
      <c r="K303" s="383"/>
      <c r="M303" s="390" t="s">
        <v>550</v>
      </c>
      <c r="N303" s="391" t="s">
        <v>1376</v>
      </c>
      <c r="O303" s="400">
        <v>600</v>
      </c>
      <c r="P303" s="128">
        <v>9</v>
      </c>
    </row>
    <row r="304" spans="1:16" ht="12.75">
      <c r="A304" s="132" t="s">
        <v>77</v>
      </c>
      <c r="B304" s="400">
        <v>3</v>
      </c>
      <c r="C304" s="386" t="s">
        <v>74</v>
      </c>
      <c r="D304" s="387" t="s">
        <v>75</v>
      </c>
      <c r="E304" s="388" t="s">
        <v>76</v>
      </c>
      <c r="F304" s="389">
        <f>MAX(G304:L304)</f>
        <v>4.66</v>
      </c>
      <c r="G304" s="383">
        <v>4.66</v>
      </c>
      <c r="H304" s="383">
        <v>4.63</v>
      </c>
      <c r="I304" s="383">
        <v>4.44</v>
      </c>
      <c r="J304" s="383"/>
      <c r="K304" s="383"/>
      <c r="M304" s="390" t="s">
        <v>78</v>
      </c>
      <c r="N304" s="396" t="s">
        <v>1375</v>
      </c>
      <c r="O304" s="133" t="s">
        <v>1377</v>
      </c>
      <c r="P304" s="128">
        <v>14</v>
      </c>
    </row>
    <row r="305" spans="1:16" ht="12.75">
      <c r="A305" s="132" t="s">
        <v>77</v>
      </c>
      <c r="B305" s="133">
        <v>2</v>
      </c>
      <c r="C305" s="386" t="s">
        <v>326</v>
      </c>
      <c r="D305" s="387" t="s">
        <v>908</v>
      </c>
      <c r="E305" s="388" t="s">
        <v>363</v>
      </c>
      <c r="F305" s="389">
        <v>39.24</v>
      </c>
      <c r="G305" s="383"/>
      <c r="H305" s="383"/>
      <c r="I305" s="383"/>
      <c r="J305" s="383"/>
      <c r="K305" s="383"/>
      <c r="M305" s="390" t="s">
        <v>78</v>
      </c>
      <c r="N305" s="391" t="s">
        <v>1376</v>
      </c>
      <c r="O305" s="400">
        <v>300</v>
      </c>
      <c r="P305" s="128">
        <v>13</v>
      </c>
    </row>
    <row r="306" spans="1:16" ht="12.75">
      <c r="A306" s="132" t="s">
        <v>77</v>
      </c>
      <c r="B306" s="133">
        <v>1</v>
      </c>
      <c r="C306" s="386" t="s">
        <v>74</v>
      </c>
      <c r="D306" s="387" t="s">
        <v>75</v>
      </c>
      <c r="E306" s="388" t="s">
        <v>76</v>
      </c>
      <c r="F306" s="389">
        <v>8.6</v>
      </c>
      <c r="G306" s="383"/>
      <c r="H306" s="383"/>
      <c r="I306" s="383"/>
      <c r="J306" s="383"/>
      <c r="K306" s="383"/>
      <c r="M306" s="390" t="s">
        <v>78</v>
      </c>
      <c r="N306" s="391" t="s">
        <v>1375</v>
      </c>
      <c r="O306" s="400">
        <v>60</v>
      </c>
      <c r="P306" s="128">
        <v>14</v>
      </c>
    </row>
    <row r="307" spans="1:16" ht="12.75">
      <c r="A307" s="132" t="s">
        <v>77</v>
      </c>
      <c r="B307" s="133">
        <v>1</v>
      </c>
      <c r="C307" s="386" t="s">
        <v>378</v>
      </c>
      <c r="D307" s="387" t="s">
        <v>818</v>
      </c>
      <c r="E307" s="388" t="s">
        <v>819</v>
      </c>
      <c r="F307" s="389" t="s">
        <v>1074</v>
      </c>
      <c r="G307" s="383"/>
      <c r="H307" s="383"/>
      <c r="I307" s="383"/>
      <c r="J307" s="383"/>
      <c r="K307" s="383"/>
      <c r="M307" s="390" t="s">
        <v>821</v>
      </c>
      <c r="N307" s="391" t="s">
        <v>1375</v>
      </c>
      <c r="O307" s="400">
        <v>1000</v>
      </c>
      <c r="P307" s="128">
        <v>14</v>
      </c>
    </row>
    <row r="308" spans="1:16" ht="12.75">
      <c r="A308" s="132"/>
      <c r="B308" s="133"/>
      <c r="C308" s="386"/>
      <c r="D308" s="387"/>
      <c r="E308" s="388"/>
      <c r="F308" s="389"/>
      <c r="G308" s="383"/>
      <c r="H308" s="383"/>
      <c r="I308" s="383"/>
      <c r="J308" s="383"/>
      <c r="K308" s="383"/>
      <c r="M308" s="390"/>
      <c r="N308" s="391"/>
      <c r="O308" s="400"/>
      <c r="P308" s="128"/>
    </row>
    <row r="309" spans="1:16" ht="12.75">
      <c r="A309" s="132"/>
      <c r="B309" s="133"/>
      <c r="C309" s="386"/>
      <c r="D309" s="387"/>
      <c r="E309" s="388"/>
      <c r="F309" s="389"/>
      <c r="G309" s="383"/>
      <c r="H309" s="383"/>
      <c r="I309" s="383"/>
      <c r="J309" s="383"/>
      <c r="K309" s="383"/>
      <c r="M309" s="390"/>
      <c r="N309" s="391"/>
      <c r="O309" s="400"/>
      <c r="P309" s="128"/>
    </row>
    <row r="310" spans="1:16" ht="13.5" thickBot="1">
      <c r="A310" s="132"/>
      <c r="B310" s="382"/>
      <c r="C310" s="386"/>
      <c r="D310" s="387"/>
      <c r="E310" s="388"/>
      <c r="F310" s="389"/>
      <c r="G310" s="383"/>
      <c r="H310" s="383"/>
      <c r="I310" s="383"/>
      <c r="J310" s="383"/>
      <c r="K310" s="383"/>
      <c r="M310" s="390"/>
      <c r="N310" s="391"/>
      <c r="O310" s="400"/>
      <c r="P310" s="128"/>
    </row>
    <row r="311" spans="1:16" ht="13.5" thickBot="1">
      <c r="A311" s="407"/>
      <c r="B311" s="398">
        <f>SUM(B313:B337)</f>
        <v>304.5</v>
      </c>
      <c r="C311" s="408"/>
      <c r="D311" s="387"/>
      <c r="E311" s="388"/>
      <c r="F311" s="389"/>
      <c r="G311" s="383"/>
      <c r="H311" s="383"/>
      <c r="I311" s="383"/>
      <c r="J311" s="383"/>
      <c r="K311" s="383"/>
      <c r="M311" s="390"/>
      <c r="N311" s="391"/>
      <c r="O311" s="400"/>
      <c r="P311" s="128"/>
    </row>
    <row r="312" spans="1:16" ht="12.75">
      <c r="A312" s="132"/>
      <c r="B312" s="385"/>
      <c r="C312" s="386"/>
      <c r="D312" s="387"/>
      <c r="E312" s="388"/>
      <c r="F312" s="389"/>
      <c r="G312" s="383"/>
      <c r="H312" s="383"/>
      <c r="I312" s="383"/>
      <c r="J312" s="383"/>
      <c r="K312" s="383"/>
      <c r="M312" s="390"/>
      <c r="N312" s="391"/>
      <c r="O312" s="400"/>
      <c r="P312" s="128"/>
    </row>
    <row r="313" spans="1:16" ht="12.75">
      <c r="A313" s="132" t="s">
        <v>44</v>
      </c>
      <c r="B313" s="400">
        <v>22.5</v>
      </c>
      <c r="C313" s="386" t="s">
        <v>220</v>
      </c>
      <c r="D313" s="387" t="s">
        <v>1286</v>
      </c>
      <c r="E313" s="388"/>
      <c r="F313" s="389"/>
      <c r="G313" s="383"/>
      <c r="H313" s="383"/>
      <c r="I313" s="383"/>
      <c r="J313" s="383"/>
      <c r="K313" s="383"/>
      <c r="M313" s="390"/>
      <c r="N313" s="396"/>
      <c r="O313" s="133" t="s">
        <v>1388</v>
      </c>
      <c r="P313" s="128"/>
    </row>
    <row r="314" spans="1:16" ht="12.75">
      <c r="A314" s="132" t="s">
        <v>44</v>
      </c>
      <c r="B314" s="133">
        <v>15</v>
      </c>
      <c r="C314" s="386" t="s">
        <v>698</v>
      </c>
      <c r="D314" s="387" t="s">
        <v>699</v>
      </c>
      <c r="E314" s="388" t="s">
        <v>700</v>
      </c>
      <c r="F314" s="389" t="s">
        <v>701</v>
      </c>
      <c r="G314" s="383"/>
      <c r="H314" s="383"/>
      <c r="I314" s="383"/>
      <c r="J314" s="383"/>
      <c r="K314" s="383"/>
      <c r="M314" s="390" t="s">
        <v>679</v>
      </c>
      <c r="N314" s="391" t="s">
        <v>1376</v>
      </c>
      <c r="O314" s="400" t="s">
        <v>1382</v>
      </c>
      <c r="P314" s="128">
        <v>1</v>
      </c>
    </row>
    <row r="315" spans="1:16" ht="12.75">
      <c r="A315" s="132" t="s">
        <v>44</v>
      </c>
      <c r="B315" s="133">
        <v>15</v>
      </c>
      <c r="C315" s="386" t="s">
        <v>439</v>
      </c>
      <c r="D315" s="387" t="s">
        <v>515</v>
      </c>
      <c r="E315" s="388" t="s">
        <v>516</v>
      </c>
      <c r="F315" s="389" t="s">
        <v>517</v>
      </c>
      <c r="G315" s="383"/>
      <c r="H315" s="383"/>
      <c r="I315" s="383"/>
      <c r="J315" s="383"/>
      <c r="K315" s="383"/>
      <c r="M315" s="390" t="s">
        <v>518</v>
      </c>
      <c r="N315" s="391" t="s">
        <v>1376</v>
      </c>
      <c r="O315" s="400">
        <v>600</v>
      </c>
      <c r="P315" s="128">
        <v>1</v>
      </c>
    </row>
    <row r="316" spans="1:16" ht="12.75">
      <c r="A316" s="132" t="s">
        <v>44</v>
      </c>
      <c r="B316" s="133">
        <v>15</v>
      </c>
      <c r="C316" s="386" t="s">
        <v>439</v>
      </c>
      <c r="D316" s="387" t="s">
        <v>515</v>
      </c>
      <c r="E316" s="388" t="s">
        <v>516</v>
      </c>
      <c r="F316" s="389" t="s">
        <v>1093</v>
      </c>
      <c r="G316" s="383"/>
      <c r="H316" s="383"/>
      <c r="I316" s="383"/>
      <c r="J316" s="383"/>
      <c r="K316" s="383"/>
      <c r="M316" s="390" t="s">
        <v>518</v>
      </c>
      <c r="N316" s="391" t="s">
        <v>1376</v>
      </c>
      <c r="O316" s="400">
        <v>1000</v>
      </c>
      <c r="P316" s="128">
        <v>1</v>
      </c>
    </row>
    <row r="317" spans="1:16" ht="12.75">
      <c r="A317" s="132" t="s">
        <v>44</v>
      </c>
      <c r="B317" s="133">
        <v>15</v>
      </c>
      <c r="C317" s="386" t="s">
        <v>353</v>
      </c>
      <c r="D317" s="387" t="s">
        <v>1174</v>
      </c>
      <c r="E317" s="388" t="s">
        <v>1175</v>
      </c>
      <c r="F317" s="389" t="s">
        <v>1176</v>
      </c>
      <c r="G317" s="383"/>
      <c r="H317" s="383"/>
      <c r="I317" s="383"/>
      <c r="J317" s="383"/>
      <c r="K317" s="383"/>
      <c r="M317" s="390" t="s">
        <v>273</v>
      </c>
      <c r="N317" s="391" t="s">
        <v>1375</v>
      </c>
      <c r="O317" s="400" t="s">
        <v>1385</v>
      </c>
      <c r="P317" s="128">
        <v>1</v>
      </c>
    </row>
    <row r="318" spans="1:16" ht="12.75">
      <c r="A318" s="132" t="s">
        <v>44</v>
      </c>
      <c r="B318" s="133">
        <v>15</v>
      </c>
      <c r="C318" s="386" t="s">
        <v>766</v>
      </c>
      <c r="D318" s="387" t="s">
        <v>767</v>
      </c>
      <c r="E318" s="388" t="s">
        <v>768</v>
      </c>
      <c r="F318" s="389">
        <v>42.55</v>
      </c>
      <c r="G318" s="383"/>
      <c r="H318" s="383"/>
      <c r="I318" s="383"/>
      <c r="J318" s="383"/>
      <c r="K318" s="383"/>
      <c r="M318" s="390" t="s">
        <v>769</v>
      </c>
      <c r="N318" s="391" t="s">
        <v>1375</v>
      </c>
      <c r="O318" s="400">
        <v>300</v>
      </c>
      <c r="P318" s="128">
        <v>1</v>
      </c>
    </row>
    <row r="319" spans="1:16" ht="12.75">
      <c r="A319" s="132" t="s">
        <v>44</v>
      </c>
      <c r="B319" s="400">
        <v>15</v>
      </c>
      <c r="C319" s="386" t="s">
        <v>159</v>
      </c>
      <c r="D319" s="387" t="s">
        <v>160</v>
      </c>
      <c r="E319" s="388" t="s">
        <v>68</v>
      </c>
      <c r="F319" s="389">
        <f>MAX(G319:L319)</f>
        <v>6.84</v>
      </c>
      <c r="G319" s="383" t="s">
        <v>16</v>
      </c>
      <c r="H319" s="383">
        <v>5.96</v>
      </c>
      <c r="I319" s="383" t="s">
        <v>16</v>
      </c>
      <c r="J319" s="383" t="s">
        <v>16</v>
      </c>
      <c r="K319" s="383">
        <v>6.63</v>
      </c>
      <c r="L319" s="105">
        <v>6.84</v>
      </c>
      <c r="M319" s="390" t="s">
        <v>46</v>
      </c>
      <c r="N319" s="396" t="s">
        <v>1376</v>
      </c>
      <c r="O319" s="133" t="s">
        <v>1377</v>
      </c>
      <c r="P319" s="128">
        <v>1</v>
      </c>
    </row>
    <row r="320" spans="1:16" ht="12.75">
      <c r="A320" s="132" t="s">
        <v>44</v>
      </c>
      <c r="B320" s="400">
        <v>15</v>
      </c>
      <c r="C320" s="386" t="s">
        <v>159</v>
      </c>
      <c r="D320" s="387" t="s">
        <v>160</v>
      </c>
      <c r="E320" s="388" t="s">
        <v>68</v>
      </c>
      <c r="F320" s="389">
        <f>MAX(G320:L320)</f>
        <v>14.6</v>
      </c>
      <c r="G320" s="383">
        <v>14.13</v>
      </c>
      <c r="H320" s="383">
        <v>14.28</v>
      </c>
      <c r="I320" s="383" t="s">
        <v>24</v>
      </c>
      <c r="J320" s="383">
        <v>14.29</v>
      </c>
      <c r="K320" s="383">
        <v>14.3</v>
      </c>
      <c r="L320" s="105">
        <v>14.6</v>
      </c>
      <c r="M320" s="390" t="s">
        <v>46</v>
      </c>
      <c r="N320" s="396" t="s">
        <v>1376</v>
      </c>
      <c r="O320" s="133" t="s">
        <v>1378</v>
      </c>
      <c r="P320" s="128">
        <v>1</v>
      </c>
    </row>
    <row r="321" spans="1:16" ht="12.75">
      <c r="A321" s="132" t="s">
        <v>44</v>
      </c>
      <c r="B321" s="133">
        <v>12</v>
      </c>
      <c r="C321" s="386" t="s">
        <v>702</v>
      </c>
      <c r="D321" s="387" t="s">
        <v>703</v>
      </c>
      <c r="E321" s="388" t="s">
        <v>704</v>
      </c>
      <c r="F321" s="389" t="s">
        <v>705</v>
      </c>
      <c r="G321" s="383"/>
      <c r="H321" s="383"/>
      <c r="I321" s="383"/>
      <c r="J321" s="383"/>
      <c r="K321" s="383"/>
      <c r="M321" s="390" t="s">
        <v>679</v>
      </c>
      <c r="N321" s="391" t="s">
        <v>1376</v>
      </c>
      <c r="O321" s="400" t="s">
        <v>1382</v>
      </c>
      <c r="P321" s="128">
        <v>2</v>
      </c>
    </row>
    <row r="322" spans="1:16" ht="12.75">
      <c r="A322" s="132" t="s">
        <v>44</v>
      </c>
      <c r="B322" s="133">
        <v>12</v>
      </c>
      <c r="C322" s="386" t="s">
        <v>215</v>
      </c>
      <c r="D322" s="387" t="s">
        <v>871</v>
      </c>
      <c r="E322" s="388" t="s">
        <v>872</v>
      </c>
      <c r="F322" s="389">
        <v>7.3</v>
      </c>
      <c r="G322" s="383"/>
      <c r="H322" s="383"/>
      <c r="I322" s="383"/>
      <c r="J322" s="383"/>
      <c r="K322" s="383"/>
      <c r="L322" s="105">
        <v>7.28</v>
      </c>
      <c r="M322" s="390" t="s">
        <v>273</v>
      </c>
      <c r="N322" s="391" t="s">
        <v>1376</v>
      </c>
      <c r="O322" s="400">
        <v>60</v>
      </c>
      <c r="P322" s="128">
        <v>2</v>
      </c>
    </row>
    <row r="323" spans="1:16" ht="12.75">
      <c r="A323" s="132" t="s">
        <v>44</v>
      </c>
      <c r="B323" s="133">
        <v>12</v>
      </c>
      <c r="C323" s="386" t="s">
        <v>84</v>
      </c>
      <c r="D323" s="387" t="s">
        <v>1022</v>
      </c>
      <c r="E323" s="388" t="s">
        <v>1023</v>
      </c>
      <c r="F323" s="389" t="s">
        <v>644</v>
      </c>
      <c r="G323" s="383"/>
      <c r="H323" s="383"/>
      <c r="I323" s="383"/>
      <c r="J323" s="383"/>
      <c r="K323" s="383"/>
      <c r="M323" s="390" t="s">
        <v>679</v>
      </c>
      <c r="N323" s="391" t="s">
        <v>1375</v>
      </c>
      <c r="O323" s="400">
        <v>600</v>
      </c>
      <c r="P323" s="128">
        <v>2</v>
      </c>
    </row>
    <row r="324" spans="1:16" ht="12.75">
      <c r="A324" s="132" t="s">
        <v>44</v>
      </c>
      <c r="B324" s="133">
        <v>12</v>
      </c>
      <c r="C324" s="386" t="s">
        <v>326</v>
      </c>
      <c r="D324" s="387" t="s">
        <v>953</v>
      </c>
      <c r="E324" s="388" t="s">
        <v>954</v>
      </c>
      <c r="F324" s="389">
        <v>37.8</v>
      </c>
      <c r="G324" s="383"/>
      <c r="H324" s="383"/>
      <c r="I324" s="383"/>
      <c r="J324" s="383"/>
      <c r="K324" s="383"/>
      <c r="M324" s="390" t="s">
        <v>364</v>
      </c>
      <c r="N324" s="391" t="s">
        <v>1376</v>
      </c>
      <c r="O324" s="400">
        <v>300</v>
      </c>
      <c r="P324" s="128">
        <v>2</v>
      </c>
    </row>
    <row r="325" spans="1:16" ht="12.75">
      <c r="A325" s="132" t="s">
        <v>44</v>
      </c>
      <c r="B325" s="400">
        <v>12</v>
      </c>
      <c r="C325" s="386" t="s">
        <v>1310</v>
      </c>
      <c r="D325" s="387" t="s">
        <v>1311</v>
      </c>
      <c r="E325" s="388"/>
      <c r="F325" s="389"/>
      <c r="G325" s="383"/>
      <c r="H325" s="383"/>
      <c r="I325" s="383"/>
      <c r="J325" s="383"/>
      <c r="K325" s="383"/>
      <c r="M325" s="390"/>
      <c r="N325" s="396"/>
      <c r="O325" s="133" t="s">
        <v>1388</v>
      </c>
      <c r="P325" s="128"/>
    </row>
    <row r="326" spans="1:16" ht="12.75">
      <c r="A326" s="132" t="s">
        <v>44</v>
      </c>
      <c r="B326" s="133">
        <v>12</v>
      </c>
      <c r="C326" s="386" t="s">
        <v>570</v>
      </c>
      <c r="D326" s="387" t="s">
        <v>1201</v>
      </c>
      <c r="E326" s="388" t="s">
        <v>1202</v>
      </c>
      <c r="F326" s="389" t="s">
        <v>1204</v>
      </c>
      <c r="G326" s="383"/>
      <c r="H326" s="383"/>
      <c r="I326" s="383"/>
      <c r="J326" s="383"/>
      <c r="K326" s="383"/>
      <c r="M326" s="390" t="s">
        <v>1205</v>
      </c>
      <c r="N326" s="391" t="s">
        <v>1376</v>
      </c>
      <c r="O326" s="400" t="s">
        <v>1385</v>
      </c>
      <c r="P326" s="128">
        <v>2</v>
      </c>
    </row>
    <row r="327" spans="1:16" ht="12.75">
      <c r="A327" s="132" t="s">
        <v>44</v>
      </c>
      <c r="B327" s="133">
        <v>10</v>
      </c>
      <c r="C327" s="386" t="s">
        <v>353</v>
      </c>
      <c r="D327" s="387" t="s">
        <v>1174</v>
      </c>
      <c r="E327" s="388" t="s">
        <v>1175</v>
      </c>
      <c r="F327" s="389" t="s">
        <v>1354</v>
      </c>
      <c r="G327" s="383"/>
      <c r="H327" s="383"/>
      <c r="I327" s="383"/>
      <c r="J327" s="383"/>
      <c r="K327" s="383"/>
      <c r="M327" s="390" t="s">
        <v>273</v>
      </c>
      <c r="N327" s="391" t="s">
        <v>1375</v>
      </c>
      <c r="O327" s="400">
        <v>600</v>
      </c>
      <c r="P327" s="128">
        <v>4</v>
      </c>
    </row>
    <row r="328" spans="1:16" ht="12.75">
      <c r="A328" s="132" t="s">
        <v>44</v>
      </c>
      <c r="B328" s="133">
        <v>10</v>
      </c>
      <c r="C328" s="386" t="s">
        <v>71</v>
      </c>
      <c r="D328" s="387" t="s">
        <v>808</v>
      </c>
      <c r="E328" s="388" t="s">
        <v>809</v>
      </c>
      <c r="F328" s="389" t="s">
        <v>810</v>
      </c>
      <c r="G328" s="383"/>
      <c r="H328" s="383"/>
      <c r="I328" s="383"/>
      <c r="J328" s="383"/>
      <c r="K328" s="383"/>
      <c r="M328" s="390" t="s">
        <v>518</v>
      </c>
      <c r="N328" s="391" t="s">
        <v>1375</v>
      </c>
      <c r="O328" s="400">
        <v>3000</v>
      </c>
      <c r="P328" s="128">
        <v>3</v>
      </c>
    </row>
    <row r="329" spans="1:16" ht="12.75">
      <c r="A329" s="132" t="s">
        <v>44</v>
      </c>
      <c r="B329" s="133">
        <v>10</v>
      </c>
      <c r="C329" s="386" t="s">
        <v>774</v>
      </c>
      <c r="D329" s="387" t="s">
        <v>1020</v>
      </c>
      <c r="E329" s="388"/>
      <c r="F329" s="389" t="s">
        <v>1021</v>
      </c>
      <c r="G329" s="383"/>
      <c r="H329" s="383"/>
      <c r="I329" s="383"/>
      <c r="J329" s="383"/>
      <c r="K329" s="383"/>
      <c r="M329" s="390" t="s">
        <v>769</v>
      </c>
      <c r="N329" s="391" t="s">
        <v>1375</v>
      </c>
      <c r="O329" s="400" t="s">
        <v>1383</v>
      </c>
      <c r="P329" s="128">
        <v>3</v>
      </c>
    </row>
    <row r="330" spans="1:16" ht="12.75">
      <c r="A330" s="132" t="s">
        <v>44</v>
      </c>
      <c r="B330" s="133">
        <v>10</v>
      </c>
      <c r="C330" s="386" t="s">
        <v>71</v>
      </c>
      <c r="D330" s="387" t="s">
        <v>808</v>
      </c>
      <c r="E330" s="388" t="s">
        <v>809</v>
      </c>
      <c r="F330" s="389" t="s">
        <v>1050</v>
      </c>
      <c r="G330" s="383"/>
      <c r="H330" s="383"/>
      <c r="I330" s="383"/>
      <c r="J330" s="383"/>
      <c r="K330" s="383"/>
      <c r="M330" s="390" t="s">
        <v>518</v>
      </c>
      <c r="N330" s="391" t="s">
        <v>1375</v>
      </c>
      <c r="O330" s="400">
        <v>1000</v>
      </c>
      <c r="P330" s="128">
        <v>3</v>
      </c>
    </row>
    <row r="331" spans="1:16" ht="12.75">
      <c r="A331" s="132" t="s">
        <v>44</v>
      </c>
      <c r="B331" s="400">
        <v>10</v>
      </c>
      <c r="C331" s="386" t="s">
        <v>164</v>
      </c>
      <c r="D331" s="387" t="s">
        <v>165</v>
      </c>
      <c r="E331" s="388" t="s">
        <v>166</v>
      </c>
      <c r="F331" s="389">
        <f>MAX(G331:L331)</f>
        <v>13.28</v>
      </c>
      <c r="G331" s="383">
        <v>12.91</v>
      </c>
      <c r="H331" s="383" t="s">
        <v>16</v>
      </c>
      <c r="I331" s="383">
        <v>13</v>
      </c>
      <c r="J331" s="383">
        <v>13.28</v>
      </c>
      <c r="K331" s="383" t="s">
        <v>16</v>
      </c>
      <c r="L331" s="105" t="s">
        <v>16</v>
      </c>
      <c r="M331" s="390" t="s">
        <v>167</v>
      </c>
      <c r="N331" s="396" t="s">
        <v>1376</v>
      </c>
      <c r="O331" s="133" t="s">
        <v>1378</v>
      </c>
      <c r="P331" s="128">
        <v>3</v>
      </c>
    </row>
    <row r="332" spans="1:16" ht="12.75">
      <c r="A332" s="132" t="s">
        <v>44</v>
      </c>
      <c r="B332" s="400">
        <v>10</v>
      </c>
      <c r="C332" s="386" t="s">
        <v>84</v>
      </c>
      <c r="D332" s="387" t="s">
        <v>362</v>
      </c>
      <c r="E332" s="388" t="s">
        <v>363</v>
      </c>
      <c r="F332" s="389">
        <v>165</v>
      </c>
      <c r="G332" s="383"/>
      <c r="H332" s="383"/>
      <c r="I332" s="383"/>
      <c r="J332" s="383"/>
      <c r="K332" s="383"/>
      <c r="M332" s="390" t="s">
        <v>364</v>
      </c>
      <c r="N332" s="396" t="s">
        <v>1375</v>
      </c>
      <c r="O332" s="133" t="s">
        <v>1374</v>
      </c>
      <c r="P332" s="128">
        <v>3</v>
      </c>
    </row>
    <row r="333" spans="1:16" ht="12.75">
      <c r="A333" s="132" t="s">
        <v>44</v>
      </c>
      <c r="B333" s="133">
        <v>9</v>
      </c>
      <c r="C333" s="386" t="s">
        <v>984</v>
      </c>
      <c r="D333" s="387" t="s">
        <v>985</v>
      </c>
      <c r="E333" s="388" t="s">
        <v>986</v>
      </c>
      <c r="F333" s="389">
        <v>8.78</v>
      </c>
      <c r="G333" s="383"/>
      <c r="H333" s="383"/>
      <c r="I333" s="383"/>
      <c r="J333" s="383"/>
      <c r="K333" s="383"/>
      <c r="L333" s="105">
        <v>8.64</v>
      </c>
      <c r="M333" s="390" t="s">
        <v>273</v>
      </c>
      <c r="N333" s="391" t="s">
        <v>1376</v>
      </c>
      <c r="O333" s="400" t="s">
        <v>1384</v>
      </c>
      <c r="P333" s="128">
        <v>4</v>
      </c>
    </row>
    <row r="334" spans="1:16" ht="12.75">
      <c r="A334" s="132" t="s">
        <v>44</v>
      </c>
      <c r="B334" s="133">
        <v>9</v>
      </c>
      <c r="C334" s="386" t="s">
        <v>84</v>
      </c>
      <c r="D334" s="387" t="s">
        <v>1022</v>
      </c>
      <c r="E334" s="388" t="s">
        <v>1023</v>
      </c>
      <c r="F334" s="389" t="s">
        <v>1051</v>
      </c>
      <c r="G334" s="383"/>
      <c r="H334" s="383"/>
      <c r="I334" s="383"/>
      <c r="J334" s="383"/>
      <c r="K334" s="383"/>
      <c r="M334" s="390" t="s">
        <v>679</v>
      </c>
      <c r="N334" s="391" t="s">
        <v>1375</v>
      </c>
      <c r="O334" s="400">
        <v>1000</v>
      </c>
      <c r="P334" s="128">
        <v>4</v>
      </c>
    </row>
    <row r="335" spans="1:16" ht="12.75">
      <c r="A335" s="132" t="s">
        <v>44</v>
      </c>
      <c r="B335" s="133">
        <v>9</v>
      </c>
      <c r="C335" s="386" t="s">
        <v>215</v>
      </c>
      <c r="D335" s="387" t="s">
        <v>871</v>
      </c>
      <c r="E335" s="388" t="s">
        <v>872</v>
      </c>
      <c r="F335" s="389">
        <v>38.14</v>
      </c>
      <c r="G335" s="383"/>
      <c r="H335" s="383"/>
      <c r="I335" s="383"/>
      <c r="J335" s="383"/>
      <c r="K335" s="383"/>
      <c r="M335" s="390" t="s">
        <v>273</v>
      </c>
      <c r="N335" s="391" t="s">
        <v>1376</v>
      </c>
      <c r="O335" s="400">
        <v>300</v>
      </c>
      <c r="P335" s="128">
        <v>4</v>
      </c>
    </row>
    <row r="336" spans="1:16" ht="12.75">
      <c r="A336" s="132" t="s">
        <v>44</v>
      </c>
      <c r="B336" s="400">
        <v>9</v>
      </c>
      <c r="C336" s="386" t="s">
        <v>164</v>
      </c>
      <c r="D336" s="387" t="s">
        <v>165</v>
      </c>
      <c r="E336" s="388" t="s">
        <v>166</v>
      </c>
      <c r="F336" s="389">
        <f>MAX(G336:L336)</f>
        <v>6.08</v>
      </c>
      <c r="G336" s="383">
        <v>5.96</v>
      </c>
      <c r="H336" s="383" t="s">
        <v>16</v>
      </c>
      <c r="I336" s="383">
        <v>5.78</v>
      </c>
      <c r="J336" s="383">
        <v>5.98</v>
      </c>
      <c r="K336" s="383">
        <v>6.08</v>
      </c>
      <c r="L336" s="105">
        <v>5.89</v>
      </c>
      <c r="M336" s="390" t="s">
        <v>167</v>
      </c>
      <c r="N336" s="396" t="s">
        <v>1376</v>
      </c>
      <c r="O336" s="133" t="s">
        <v>1377</v>
      </c>
      <c r="P336" s="128">
        <v>4</v>
      </c>
    </row>
    <row r="337" spans="1:16" ht="12.75">
      <c r="A337" s="132" t="s">
        <v>44</v>
      </c>
      <c r="B337" s="400">
        <v>9</v>
      </c>
      <c r="C337" s="386" t="s">
        <v>84</v>
      </c>
      <c r="D337" s="387" t="s">
        <v>362</v>
      </c>
      <c r="E337" s="388" t="s">
        <v>363</v>
      </c>
      <c r="F337" s="389">
        <v>11.12</v>
      </c>
      <c r="G337" s="383">
        <v>10.92</v>
      </c>
      <c r="H337" s="383">
        <v>10.72</v>
      </c>
      <c r="I337" s="383">
        <v>11.12</v>
      </c>
      <c r="J337" s="383">
        <v>10.86</v>
      </c>
      <c r="K337" s="383" t="s">
        <v>24</v>
      </c>
      <c r="L337" s="105">
        <v>10.68</v>
      </c>
      <c r="M337" s="390" t="s">
        <v>364</v>
      </c>
      <c r="N337" s="396" t="s">
        <v>1375</v>
      </c>
      <c r="O337" s="133" t="s">
        <v>1378</v>
      </c>
      <c r="P337" s="128">
        <v>5</v>
      </c>
    </row>
    <row r="338" spans="1:16" ht="12.75">
      <c r="A338" s="132" t="s">
        <v>44</v>
      </c>
      <c r="B338" s="400">
        <v>9</v>
      </c>
      <c r="C338" s="386" t="s">
        <v>320</v>
      </c>
      <c r="D338" s="387" t="s">
        <v>321</v>
      </c>
      <c r="E338" s="388" t="s">
        <v>322</v>
      </c>
      <c r="F338" s="389">
        <v>320</v>
      </c>
      <c r="G338" s="383"/>
      <c r="H338" s="383"/>
      <c r="I338" s="383"/>
      <c r="J338" s="383"/>
      <c r="K338" s="383"/>
      <c r="M338" s="390" t="s">
        <v>273</v>
      </c>
      <c r="N338" s="396" t="s">
        <v>1376</v>
      </c>
      <c r="O338" s="133" t="s">
        <v>1379</v>
      </c>
      <c r="P338" s="128">
        <v>4</v>
      </c>
    </row>
    <row r="339" spans="1:16" ht="12.75">
      <c r="A339" s="132" t="s">
        <v>44</v>
      </c>
      <c r="B339" s="133">
        <v>8</v>
      </c>
      <c r="C339" s="386" t="s">
        <v>766</v>
      </c>
      <c r="D339" s="387" t="s">
        <v>767</v>
      </c>
      <c r="E339" s="388" t="s">
        <v>768</v>
      </c>
      <c r="F339" s="389">
        <v>8.21</v>
      </c>
      <c r="G339" s="383"/>
      <c r="H339" s="383"/>
      <c r="I339" s="383"/>
      <c r="J339" s="383"/>
      <c r="K339" s="383"/>
      <c r="L339" s="105">
        <v>8.22</v>
      </c>
      <c r="M339" s="390" t="s">
        <v>769</v>
      </c>
      <c r="N339" s="391" t="s">
        <v>1375</v>
      </c>
      <c r="O339" s="400">
        <v>60</v>
      </c>
      <c r="P339" s="128">
        <v>6</v>
      </c>
    </row>
    <row r="340" spans="1:16" ht="12.75">
      <c r="A340" s="132" t="s">
        <v>44</v>
      </c>
      <c r="B340" s="133">
        <v>8</v>
      </c>
      <c r="C340" s="386" t="s">
        <v>1155</v>
      </c>
      <c r="D340" s="387" t="s">
        <v>1156</v>
      </c>
      <c r="E340" s="388" t="s">
        <v>1157</v>
      </c>
      <c r="F340" s="389">
        <v>9.42</v>
      </c>
      <c r="G340" s="383"/>
      <c r="H340" s="383"/>
      <c r="I340" s="383"/>
      <c r="J340" s="383"/>
      <c r="K340" s="383"/>
      <c r="L340" s="105">
        <v>9.58</v>
      </c>
      <c r="M340" s="390" t="s">
        <v>769</v>
      </c>
      <c r="N340" s="391" t="s">
        <v>1375</v>
      </c>
      <c r="O340" s="400" t="s">
        <v>1384</v>
      </c>
      <c r="P340" s="128">
        <v>5</v>
      </c>
    </row>
    <row r="341" spans="1:16" ht="12.75">
      <c r="A341" s="132" t="s">
        <v>44</v>
      </c>
      <c r="B341" s="133">
        <v>8</v>
      </c>
      <c r="C341" s="386" t="s">
        <v>774</v>
      </c>
      <c r="D341" s="387" t="s">
        <v>775</v>
      </c>
      <c r="E341" s="388" t="s">
        <v>776</v>
      </c>
      <c r="F341" s="389">
        <v>43.56</v>
      </c>
      <c r="G341" s="383"/>
      <c r="H341" s="383"/>
      <c r="I341" s="383"/>
      <c r="J341" s="383"/>
      <c r="K341" s="383"/>
      <c r="M341" s="390" t="s">
        <v>769</v>
      </c>
      <c r="N341" s="391" t="s">
        <v>1375</v>
      </c>
      <c r="O341" s="400">
        <v>300</v>
      </c>
      <c r="P341" s="128">
        <v>5</v>
      </c>
    </row>
    <row r="342" spans="1:16" ht="12.75">
      <c r="A342" s="132" t="s">
        <v>44</v>
      </c>
      <c r="B342" s="133">
        <v>7</v>
      </c>
      <c r="C342" s="386" t="s">
        <v>220</v>
      </c>
      <c r="D342" s="387" t="s">
        <v>720</v>
      </c>
      <c r="E342" s="388" t="s">
        <v>597</v>
      </c>
      <c r="F342" s="389" t="s">
        <v>722</v>
      </c>
      <c r="G342" s="383"/>
      <c r="H342" s="383"/>
      <c r="I342" s="383"/>
      <c r="J342" s="383"/>
      <c r="K342" s="383"/>
      <c r="M342" s="390" t="s">
        <v>723</v>
      </c>
      <c r="N342" s="391" t="s">
        <v>1376</v>
      </c>
      <c r="O342" s="400" t="s">
        <v>1382</v>
      </c>
      <c r="P342" s="128">
        <v>6</v>
      </c>
    </row>
    <row r="343" spans="1:16" ht="12.75">
      <c r="A343" s="132" t="s">
        <v>44</v>
      </c>
      <c r="B343" s="400">
        <v>6</v>
      </c>
      <c r="C343" s="386" t="s">
        <v>139</v>
      </c>
      <c r="D343" s="387" t="s">
        <v>140</v>
      </c>
      <c r="E343" s="388" t="s">
        <v>141</v>
      </c>
      <c r="F343" s="389">
        <f>MAX(G343:L343)</f>
        <v>9.73</v>
      </c>
      <c r="G343" s="383">
        <v>9.21</v>
      </c>
      <c r="H343" s="383" t="s">
        <v>16</v>
      </c>
      <c r="I343" s="383">
        <v>9.65</v>
      </c>
      <c r="J343" s="383">
        <v>9.34</v>
      </c>
      <c r="K343" s="383">
        <v>9.73</v>
      </c>
      <c r="L343" s="105">
        <v>9.17</v>
      </c>
      <c r="M343" s="390" t="s">
        <v>142</v>
      </c>
      <c r="N343" s="396" t="s">
        <v>1375</v>
      </c>
      <c r="O343" s="133" t="s">
        <v>1380</v>
      </c>
      <c r="P343" s="128">
        <v>10</v>
      </c>
    </row>
    <row r="344" spans="1:16" ht="12.75">
      <c r="A344" s="132" t="s">
        <v>44</v>
      </c>
      <c r="B344" s="133">
        <v>5</v>
      </c>
      <c r="C344" s="386" t="s">
        <v>774</v>
      </c>
      <c r="D344" s="387" t="s">
        <v>775</v>
      </c>
      <c r="E344" s="388" t="s">
        <v>776</v>
      </c>
      <c r="F344" s="389">
        <v>8.4</v>
      </c>
      <c r="G344" s="383"/>
      <c r="H344" s="383"/>
      <c r="I344" s="383"/>
      <c r="J344" s="383"/>
      <c r="K344" s="383"/>
      <c r="L344" s="105">
        <v>8.36</v>
      </c>
      <c r="M344" s="390" t="s">
        <v>769</v>
      </c>
      <c r="N344" s="391" t="s">
        <v>1375</v>
      </c>
      <c r="O344" s="400">
        <v>60</v>
      </c>
      <c r="P344" s="128">
        <v>9</v>
      </c>
    </row>
    <row r="345" spans="1:16" ht="12.75">
      <c r="A345" s="132"/>
      <c r="B345" s="133"/>
      <c r="C345" s="386"/>
      <c r="D345" s="387"/>
      <c r="E345" s="388"/>
      <c r="F345" s="389"/>
      <c r="G345" s="383"/>
      <c r="H345" s="383"/>
      <c r="I345" s="383"/>
      <c r="J345" s="383"/>
      <c r="K345" s="383"/>
      <c r="M345" s="390"/>
      <c r="N345" s="391"/>
      <c r="O345" s="400"/>
      <c r="P345" s="128"/>
    </row>
    <row r="346" spans="1:16" ht="12.75">
      <c r="A346" s="132"/>
      <c r="B346" s="133"/>
      <c r="C346" s="386"/>
      <c r="D346" s="387"/>
      <c r="E346" s="388"/>
      <c r="F346" s="389"/>
      <c r="G346" s="383"/>
      <c r="H346" s="383"/>
      <c r="I346" s="383"/>
      <c r="J346" s="383"/>
      <c r="K346" s="383"/>
      <c r="M346" s="390"/>
      <c r="N346" s="391"/>
      <c r="O346" s="400"/>
      <c r="P346" s="128"/>
    </row>
    <row r="347" spans="1:16" ht="13.5" thickBot="1">
      <c r="A347" s="132"/>
      <c r="B347" s="382"/>
      <c r="C347" s="386"/>
      <c r="D347" s="387"/>
      <c r="E347" s="388"/>
      <c r="F347" s="389"/>
      <c r="G347" s="383"/>
      <c r="H347" s="383"/>
      <c r="I347" s="383"/>
      <c r="J347" s="383"/>
      <c r="K347" s="383"/>
      <c r="M347" s="390"/>
      <c r="N347" s="391"/>
      <c r="O347" s="400"/>
      <c r="P347" s="128"/>
    </row>
    <row r="348" spans="1:16" ht="13.5" thickBot="1">
      <c r="A348" s="407"/>
      <c r="B348" s="398">
        <f>SUM(B349:B360)</f>
        <v>129</v>
      </c>
      <c r="C348" s="408"/>
      <c r="D348" s="387"/>
      <c r="E348" s="388"/>
      <c r="F348" s="389"/>
      <c r="G348" s="383"/>
      <c r="H348" s="383"/>
      <c r="I348" s="383"/>
      <c r="J348" s="383"/>
      <c r="K348" s="383"/>
      <c r="M348" s="390"/>
      <c r="N348" s="391"/>
      <c r="O348" s="400"/>
      <c r="P348" s="128"/>
    </row>
    <row r="349" spans="1:16" ht="12.75">
      <c r="A349" s="132"/>
      <c r="B349" s="385">
        <v>58</v>
      </c>
      <c r="C349" s="386"/>
      <c r="D349" s="387"/>
      <c r="E349" s="388"/>
      <c r="F349" s="389"/>
      <c r="G349" s="383"/>
      <c r="H349" s="383"/>
      <c r="I349" s="383"/>
      <c r="J349" s="383"/>
      <c r="K349" s="383"/>
      <c r="M349" s="390"/>
      <c r="N349" s="391"/>
      <c r="O349" s="400"/>
      <c r="P349" s="128"/>
    </row>
    <row r="350" spans="1:16" ht="12.75">
      <c r="A350" s="132" t="s">
        <v>34</v>
      </c>
      <c r="B350" s="400">
        <v>12</v>
      </c>
      <c r="C350" s="386" t="s">
        <v>31</v>
      </c>
      <c r="D350" s="387" t="s">
        <v>32</v>
      </c>
      <c r="E350" s="388" t="s">
        <v>33</v>
      </c>
      <c r="F350" s="389">
        <v>11.67</v>
      </c>
      <c r="G350" s="383" t="s">
        <v>16</v>
      </c>
      <c r="H350" s="383">
        <v>11.17</v>
      </c>
      <c r="I350" s="383">
        <v>11.33</v>
      </c>
      <c r="J350" s="383">
        <v>11.42</v>
      </c>
      <c r="K350" s="383">
        <v>11.38</v>
      </c>
      <c r="L350" s="105">
        <v>11.67</v>
      </c>
      <c r="M350" s="390" t="s">
        <v>35</v>
      </c>
      <c r="N350" s="396" t="s">
        <v>1375</v>
      </c>
      <c r="O350" s="133" t="s">
        <v>1378</v>
      </c>
      <c r="P350" s="128">
        <v>2</v>
      </c>
    </row>
    <row r="351" spans="1:16" ht="12.75">
      <c r="A351" s="132" t="s">
        <v>34</v>
      </c>
      <c r="B351" s="133">
        <v>9</v>
      </c>
      <c r="C351" s="386" t="s">
        <v>177</v>
      </c>
      <c r="D351" s="387" t="s">
        <v>537</v>
      </c>
      <c r="E351" s="388" t="s">
        <v>538</v>
      </c>
      <c r="F351" s="389" t="s">
        <v>1210</v>
      </c>
      <c r="G351" s="383"/>
      <c r="H351" s="383"/>
      <c r="I351" s="383"/>
      <c r="J351" s="383"/>
      <c r="K351" s="383"/>
      <c r="M351" s="390" t="s">
        <v>540</v>
      </c>
      <c r="N351" s="391" t="s">
        <v>1376</v>
      </c>
      <c r="O351" s="400" t="s">
        <v>1385</v>
      </c>
      <c r="P351" s="128">
        <v>5</v>
      </c>
    </row>
    <row r="352" spans="1:16" ht="12.75">
      <c r="A352" s="132" t="s">
        <v>34</v>
      </c>
      <c r="B352" s="400">
        <v>9</v>
      </c>
      <c r="C352" s="386" t="s">
        <v>403</v>
      </c>
      <c r="D352" s="387" t="s">
        <v>404</v>
      </c>
      <c r="E352" s="388" t="s">
        <v>405</v>
      </c>
      <c r="F352" s="389">
        <v>195</v>
      </c>
      <c r="G352" s="383"/>
      <c r="H352" s="383"/>
      <c r="I352" s="383"/>
      <c r="J352" s="383"/>
      <c r="K352" s="383"/>
      <c r="M352" s="390" t="s">
        <v>407</v>
      </c>
      <c r="N352" s="396" t="s">
        <v>1376</v>
      </c>
      <c r="O352" s="133" t="s">
        <v>1374</v>
      </c>
      <c r="P352" s="128">
        <v>4</v>
      </c>
    </row>
    <row r="353" spans="1:16" ht="12.75">
      <c r="A353" s="132" t="s">
        <v>34</v>
      </c>
      <c r="B353" s="133">
        <v>8</v>
      </c>
      <c r="C353" s="386" t="s">
        <v>177</v>
      </c>
      <c r="D353" s="387" t="s">
        <v>537</v>
      </c>
      <c r="E353" s="388" t="s">
        <v>538</v>
      </c>
      <c r="F353" s="389" t="s">
        <v>539</v>
      </c>
      <c r="G353" s="383"/>
      <c r="H353" s="383"/>
      <c r="I353" s="383"/>
      <c r="J353" s="383"/>
      <c r="K353" s="383"/>
      <c r="M353" s="390" t="s">
        <v>540</v>
      </c>
      <c r="N353" s="391" t="s">
        <v>1376</v>
      </c>
      <c r="O353" s="400">
        <v>600</v>
      </c>
      <c r="P353" s="128">
        <v>6</v>
      </c>
    </row>
    <row r="354" spans="1:16" ht="12.75">
      <c r="A354" s="132" t="s">
        <v>34</v>
      </c>
      <c r="B354" s="400">
        <v>8</v>
      </c>
      <c r="C354" s="386" t="s">
        <v>31</v>
      </c>
      <c r="D354" s="387" t="s">
        <v>32</v>
      </c>
      <c r="E354" s="388" t="s">
        <v>33</v>
      </c>
      <c r="F354" s="389">
        <f>MAX(G354:L354)</f>
        <v>5.32</v>
      </c>
      <c r="G354" s="383">
        <v>5.32</v>
      </c>
      <c r="H354" s="383">
        <v>5.16</v>
      </c>
      <c r="I354" s="383" t="s">
        <v>16</v>
      </c>
      <c r="J354" s="383">
        <v>4.88</v>
      </c>
      <c r="K354" s="383" t="s">
        <v>16</v>
      </c>
      <c r="L354" s="105">
        <v>5.06</v>
      </c>
      <c r="M354" s="390" t="s">
        <v>35</v>
      </c>
      <c r="N354" s="396" t="s">
        <v>1375</v>
      </c>
      <c r="O354" s="133" t="s">
        <v>1377</v>
      </c>
      <c r="P354" s="128">
        <v>5</v>
      </c>
    </row>
    <row r="355" spans="1:16" ht="12.75">
      <c r="A355" s="132" t="s">
        <v>34</v>
      </c>
      <c r="B355" s="133">
        <v>6</v>
      </c>
      <c r="C355" s="386" t="s">
        <v>177</v>
      </c>
      <c r="D355" s="387" t="s">
        <v>543</v>
      </c>
      <c r="E355" s="388" t="s">
        <v>544</v>
      </c>
      <c r="F355" s="389" t="s">
        <v>545</v>
      </c>
      <c r="G355" s="383"/>
      <c r="H355" s="383"/>
      <c r="I355" s="383"/>
      <c r="J355" s="383"/>
      <c r="K355" s="383"/>
      <c r="M355" s="390" t="s">
        <v>546</v>
      </c>
      <c r="N355" s="391" t="s">
        <v>1376</v>
      </c>
      <c r="O355" s="400">
        <v>600</v>
      </c>
      <c r="P355" s="128">
        <v>8</v>
      </c>
    </row>
    <row r="356" spans="1:16" ht="12.75">
      <c r="A356" s="132" t="s">
        <v>34</v>
      </c>
      <c r="B356" s="400">
        <v>6</v>
      </c>
      <c r="C356" s="386" t="s">
        <v>185</v>
      </c>
      <c r="D356" s="387" t="s">
        <v>416</v>
      </c>
      <c r="E356" s="388" t="s">
        <v>417</v>
      </c>
      <c r="F356" s="389">
        <v>185</v>
      </c>
      <c r="G356" s="383"/>
      <c r="H356" s="383"/>
      <c r="I356" s="383"/>
      <c r="J356" s="383"/>
      <c r="K356" s="383"/>
      <c r="M356" s="390" t="s">
        <v>418</v>
      </c>
      <c r="N356" s="396" t="s">
        <v>1376</v>
      </c>
      <c r="O356" s="133" t="s">
        <v>1374</v>
      </c>
      <c r="P356" s="128">
        <v>7</v>
      </c>
    </row>
    <row r="357" spans="1:16" ht="12.75">
      <c r="A357" s="132" t="s">
        <v>34</v>
      </c>
      <c r="B357" s="133">
        <v>4</v>
      </c>
      <c r="C357" s="386" t="s">
        <v>177</v>
      </c>
      <c r="D357" s="387" t="s">
        <v>543</v>
      </c>
      <c r="E357" s="388" t="s">
        <v>544</v>
      </c>
      <c r="F357" s="389" t="s">
        <v>1107</v>
      </c>
      <c r="G357" s="383"/>
      <c r="H357" s="383"/>
      <c r="I357" s="383"/>
      <c r="J357" s="383"/>
      <c r="K357" s="383"/>
      <c r="M357" s="390" t="s">
        <v>546</v>
      </c>
      <c r="N357" s="391"/>
      <c r="O357" s="400">
        <v>1000</v>
      </c>
      <c r="P357" s="128">
        <v>10</v>
      </c>
    </row>
    <row r="358" spans="1:16" ht="12.75">
      <c r="A358" s="132" t="s">
        <v>34</v>
      </c>
      <c r="B358" s="400">
        <v>4</v>
      </c>
      <c r="C358" s="386" t="s">
        <v>465</v>
      </c>
      <c r="D358" s="387" t="s">
        <v>466</v>
      </c>
      <c r="E358" s="388" t="s">
        <v>467</v>
      </c>
      <c r="F358" s="389">
        <f>MAX(G358:L358)</f>
        <v>5.93</v>
      </c>
      <c r="G358" s="383">
        <v>5.93</v>
      </c>
      <c r="H358" s="383">
        <v>5.74</v>
      </c>
      <c r="I358" s="383">
        <v>5.92</v>
      </c>
      <c r="J358" s="383"/>
      <c r="K358" s="383"/>
      <c r="M358" s="390" t="s">
        <v>468</v>
      </c>
      <c r="N358" s="396" t="s">
        <v>1376</v>
      </c>
      <c r="O358" s="133" t="s">
        <v>1377</v>
      </c>
      <c r="P358" s="128">
        <v>9</v>
      </c>
    </row>
    <row r="359" spans="1:16" ht="12.75">
      <c r="A359" s="132" t="s">
        <v>34</v>
      </c>
      <c r="B359" s="400">
        <v>4</v>
      </c>
      <c r="C359" s="386" t="s">
        <v>97</v>
      </c>
      <c r="D359" s="387" t="s">
        <v>389</v>
      </c>
      <c r="E359" s="388" t="s">
        <v>390</v>
      </c>
      <c r="F359" s="389">
        <v>10.53</v>
      </c>
      <c r="G359" s="383">
        <v>9.93</v>
      </c>
      <c r="H359" s="383">
        <v>10.3</v>
      </c>
      <c r="I359" s="383">
        <v>10.53</v>
      </c>
      <c r="J359" s="383"/>
      <c r="K359" s="383"/>
      <c r="M359" s="390" t="s">
        <v>391</v>
      </c>
      <c r="N359" s="396" t="s">
        <v>1375</v>
      </c>
      <c r="O359" s="133" t="s">
        <v>1378</v>
      </c>
      <c r="P359" s="128">
        <v>11</v>
      </c>
    </row>
    <row r="360" spans="1:16" ht="12.75">
      <c r="A360" s="132" t="s">
        <v>34</v>
      </c>
      <c r="B360" s="400">
        <v>1</v>
      </c>
      <c r="C360" s="386" t="s">
        <v>97</v>
      </c>
      <c r="D360" s="387" t="s">
        <v>389</v>
      </c>
      <c r="E360" s="388" t="s">
        <v>390</v>
      </c>
      <c r="F360" s="389">
        <v>145</v>
      </c>
      <c r="G360" s="383"/>
      <c r="H360" s="383"/>
      <c r="I360" s="383"/>
      <c r="J360" s="383"/>
      <c r="K360" s="383"/>
      <c r="M360" s="390" t="s">
        <v>391</v>
      </c>
      <c r="N360" s="396" t="s">
        <v>1375</v>
      </c>
      <c r="O360" s="133" t="s">
        <v>1374</v>
      </c>
      <c r="P360" s="128">
        <v>12</v>
      </c>
    </row>
    <row r="361" spans="1:16" ht="12.75">
      <c r="A361" s="132"/>
      <c r="B361" s="400"/>
      <c r="C361" s="386"/>
      <c r="D361" s="387"/>
      <c r="E361" s="388"/>
      <c r="F361" s="389"/>
      <c r="G361" s="383"/>
      <c r="H361" s="383"/>
      <c r="I361" s="383"/>
      <c r="J361" s="383"/>
      <c r="K361" s="383"/>
      <c r="M361" s="390"/>
      <c r="N361" s="396"/>
      <c r="O361" s="133"/>
      <c r="P361" s="128"/>
    </row>
    <row r="362" spans="1:16" ht="12.75">
      <c r="A362" s="132"/>
      <c r="B362" s="400"/>
      <c r="C362" s="386"/>
      <c r="D362" s="387"/>
      <c r="E362" s="388"/>
      <c r="F362" s="389"/>
      <c r="G362" s="383"/>
      <c r="H362" s="383"/>
      <c r="I362" s="383"/>
      <c r="J362" s="383"/>
      <c r="K362" s="383"/>
      <c r="M362" s="390"/>
      <c r="N362" s="396"/>
      <c r="O362" s="133"/>
      <c r="P362" s="128"/>
    </row>
    <row r="363" spans="1:16" ht="13.5" thickBot="1">
      <c r="A363" s="132"/>
      <c r="B363" s="401"/>
      <c r="C363" s="386"/>
      <c r="D363" s="387"/>
      <c r="E363" s="388"/>
      <c r="F363" s="389"/>
      <c r="G363" s="383"/>
      <c r="H363" s="383"/>
      <c r="I363" s="383"/>
      <c r="J363" s="383"/>
      <c r="K363" s="383"/>
      <c r="M363" s="390"/>
      <c r="N363" s="396"/>
      <c r="O363" s="133"/>
      <c r="P363" s="128"/>
    </row>
    <row r="364" spans="1:16" ht="13.5" thickBot="1">
      <c r="A364" s="407"/>
      <c r="B364" s="410">
        <f>SUM(B365:B372)</f>
        <v>77</v>
      </c>
      <c r="C364" s="408"/>
      <c r="D364" s="387"/>
      <c r="E364" s="388"/>
      <c r="F364" s="389"/>
      <c r="G364" s="383"/>
      <c r="H364" s="383"/>
      <c r="I364" s="383"/>
      <c r="J364" s="383"/>
      <c r="K364" s="383"/>
      <c r="M364" s="390"/>
      <c r="N364" s="396"/>
      <c r="O364" s="133"/>
      <c r="P364" s="128"/>
    </row>
    <row r="365" spans="1:16" ht="12.75">
      <c r="A365" s="132"/>
      <c r="B365" s="409">
        <v>51</v>
      </c>
      <c r="C365" s="386"/>
      <c r="D365" s="387"/>
      <c r="E365" s="388"/>
      <c r="F365" s="389"/>
      <c r="G365" s="383"/>
      <c r="H365" s="383"/>
      <c r="I365" s="383"/>
      <c r="J365" s="383"/>
      <c r="K365" s="383"/>
      <c r="M365" s="390"/>
      <c r="N365" s="396"/>
      <c r="O365" s="133"/>
      <c r="P365" s="128"/>
    </row>
    <row r="366" spans="1:16" ht="12.75">
      <c r="A366" s="132" t="s">
        <v>82</v>
      </c>
      <c r="B366" s="133">
        <v>5</v>
      </c>
      <c r="C366" s="386" t="s">
        <v>177</v>
      </c>
      <c r="D366" s="387" t="s">
        <v>859</v>
      </c>
      <c r="E366" s="388" t="s">
        <v>860</v>
      </c>
      <c r="F366" s="389" t="s">
        <v>861</v>
      </c>
      <c r="G366" s="383"/>
      <c r="H366" s="383"/>
      <c r="I366" s="383"/>
      <c r="J366" s="383"/>
      <c r="K366" s="383"/>
      <c r="M366" s="390" t="s">
        <v>292</v>
      </c>
      <c r="N366" s="391" t="s">
        <v>1376</v>
      </c>
      <c r="O366" s="400">
        <v>3000</v>
      </c>
      <c r="P366" s="128">
        <v>8</v>
      </c>
    </row>
    <row r="367" spans="1:16" ht="12.75">
      <c r="A367" s="132" t="s">
        <v>82</v>
      </c>
      <c r="B367" s="133">
        <v>5</v>
      </c>
      <c r="C367" s="386" t="s">
        <v>177</v>
      </c>
      <c r="D367" s="387" t="s">
        <v>859</v>
      </c>
      <c r="E367" s="388" t="s">
        <v>860</v>
      </c>
      <c r="F367" s="389" t="s">
        <v>1221</v>
      </c>
      <c r="G367" s="383"/>
      <c r="H367" s="383"/>
      <c r="I367" s="383"/>
      <c r="J367" s="383"/>
      <c r="K367" s="383"/>
      <c r="M367" s="390" t="s">
        <v>292</v>
      </c>
      <c r="N367" s="391" t="s">
        <v>1376</v>
      </c>
      <c r="O367" s="400" t="s">
        <v>1385</v>
      </c>
      <c r="P367" s="128">
        <v>11</v>
      </c>
    </row>
    <row r="368" spans="1:16" ht="12.75">
      <c r="A368" s="132" t="s">
        <v>82</v>
      </c>
      <c r="B368" s="400">
        <v>5</v>
      </c>
      <c r="C368" s="386" t="s">
        <v>189</v>
      </c>
      <c r="D368" s="387" t="s">
        <v>190</v>
      </c>
      <c r="E368" s="388" t="s">
        <v>191</v>
      </c>
      <c r="F368" s="389">
        <v>185</v>
      </c>
      <c r="G368" s="383"/>
      <c r="H368" s="383"/>
      <c r="I368" s="383"/>
      <c r="J368" s="383"/>
      <c r="K368" s="383"/>
      <c r="M368" s="390" t="s">
        <v>192</v>
      </c>
      <c r="N368" s="396" t="s">
        <v>1376</v>
      </c>
      <c r="O368" s="133" t="s">
        <v>1374</v>
      </c>
      <c r="P368" s="128">
        <v>8</v>
      </c>
    </row>
    <row r="369" spans="1:16" ht="12.75">
      <c r="A369" s="132" t="s">
        <v>82</v>
      </c>
      <c r="B369" s="133">
        <v>4</v>
      </c>
      <c r="C369" s="386" t="s">
        <v>248</v>
      </c>
      <c r="D369" s="387" t="s">
        <v>882</v>
      </c>
      <c r="E369" s="388" t="s">
        <v>883</v>
      </c>
      <c r="F369" s="389">
        <v>7.55</v>
      </c>
      <c r="G369" s="383"/>
      <c r="H369" s="383"/>
      <c r="I369" s="383"/>
      <c r="J369" s="383"/>
      <c r="K369" s="383"/>
      <c r="L369" s="105">
        <v>7.55</v>
      </c>
      <c r="M369" s="390" t="s">
        <v>292</v>
      </c>
      <c r="N369" s="391" t="s">
        <v>1376</v>
      </c>
      <c r="O369" s="400">
        <v>60</v>
      </c>
      <c r="P369" s="128">
        <v>9</v>
      </c>
    </row>
    <row r="370" spans="1:16" ht="12.75">
      <c r="A370" s="132" t="s">
        <v>82</v>
      </c>
      <c r="B370" s="400">
        <v>4</v>
      </c>
      <c r="C370" s="386" t="s">
        <v>189</v>
      </c>
      <c r="D370" s="387" t="s">
        <v>190</v>
      </c>
      <c r="E370" s="388" t="s">
        <v>191</v>
      </c>
      <c r="F370" s="389">
        <f>MAX(G370:L370)</f>
        <v>12.03</v>
      </c>
      <c r="G370" s="383">
        <v>11.09</v>
      </c>
      <c r="H370" s="383" t="s">
        <v>16</v>
      </c>
      <c r="I370" s="383">
        <v>12.03</v>
      </c>
      <c r="J370" s="383"/>
      <c r="K370" s="383"/>
      <c r="M370" s="390" t="s">
        <v>192</v>
      </c>
      <c r="N370" s="396" t="s">
        <v>1376</v>
      </c>
      <c r="O370" s="133" t="s">
        <v>1378</v>
      </c>
      <c r="P370" s="128">
        <v>10</v>
      </c>
    </row>
    <row r="371" spans="1:16" ht="12.75">
      <c r="A371" s="132" t="s">
        <v>82</v>
      </c>
      <c r="B371" s="400">
        <v>2</v>
      </c>
      <c r="C371" s="386" t="s">
        <v>79</v>
      </c>
      <c r="D371" s="387" t="s">
        <v>80</v>
      </c>
      <c r="E371" s="388" t="s">
        <v>81</v>
      </c>
      <c r="F371" s="389">
        <f>MAX(G371:L371)</f>
        <v>4.52</v>
      </c>
      <c r="G371" s="383">
        <v>4.24</v>
      </c>
      <c r="H371" s="383">
        <v>4.52</v>
      </c>
      <c r="I371" s="383">
        <v>4.036</v>
      </c>
      <c r="J371" s="383"/>
      <c r="K371" s="383"/>
      <c r="M371" s="390" t="s">
        <v>83</v>
      </c>
      <c r="N371" s="396" t="s">
        <v>1375</v>
      </c>
      <c r="O371" s="133" t="s">
        <v>1377</v>
      </c>
      <c r="P371" s="128">
        <v>15</v>
      </c>
    </row>
    <row r="372" spans="1:16" ht="12.75">
      <c r="A372" s="132" t="s">
        <v>82</v>
      </c>
      <c r="B372" s="400">
        <v>1</v>
      </c>
      <c r="C372" s="386" t="s">
        <v>276</v>
      </c>
      <c r="D372" s="387" t="s">
        <v>277</v>
      </c>
      <c r="E372" s="388" t="s">
        <v>278</v>
      </c>
      <c r="F372" s="389">
        <f>MAX(G372:L372)</f>
        <v>12.5</v>
      </c>
      <c r="G372" s="383">
        <v>12.5</v>
      </c>
      <c r="H372" s="383">
        <v>12.25</v>
      </c>
      <c r="I372" s="383">
        <v>11.11</v>
      </c>
      <c r="J372" s="383"/>
      <c r="K372" s="383"/>
      <c r="M372" s="390" t="s">
        <v>279</v>
      </c>
      <c r="N372" s="396" t="s">
        <v>1376</v>
      </c>
      <c r="O372" s="133" t="s">
        <v>1380</v>
      </c>
      <c r="P372" s="128">
        <v>14</v>
      </c>
    </row>
    <row r="373" spans="1:16" ht="12.75">
      <c r="A373" s="132"/>
      <c r="B373" s="400"/>
      <c r="C373" s="386"/>
      <c r="D373" s="387"/>
      <c r="E373" s="388"/>
      <c r="F373" s="389"/>
      <c r="G373" s="383"/>
      <c r="H373" s="383"/>
      <c r="I373" s="383"/>
      <c r="J373" s="383"/>
      <c r="K373" s="383"/>
      <c r="M373" s="390"/>
      <c r="N373" s="396"/>
      <c r="O373" s="133"/>
      <c r="P373" s="128"/>
    </row>
    <row r="374" spans="1:16" ht="12.75">
      <c r="A374" s="132"/>
      <c r="B374" s="400"/>
      <c r="C374" s="386"/>
      <c r="D374" s="387"/>
      <c r="E374" s="388"/>
      <c r="F374" s="389"/>
      <c r="G374" s="383"/>
      <c r="H374" s="383"/>
      <c r="I374" s="383"/>
      <c r="J374" s="383"/>
      <c r="K374" s="383"/>
      <c r="M374" s="390"/>
      <c r="N374" s="396"/>
      <c r="O374" s="133"/>
      <c r="P374" s="128"/>
    </row>
    <row r="375" spans="1:16" ht="12.75">
      <c r="A375" s="132"/>
      <c r="B375" s="400"/>
      <c r="C375" s="386"/>
      <c r="D375" s="387"/>
      <c r="E375" s="388"/>
      <c r="F375" s="389"/>
      <c r="G375" s="383"/>
      <c r="H375" s="383"/>
      <c r="I375" s="383"/>
      <c r="J375" s="383"/>
      <c r="K375" s="383"/>
      <c r="M375" s="390"/>
      <c r="N375" s="396"/>
      <c r="O375" s="133"/>
      <c r="P375" s="128"/>
    </row>
    <row r="376" spans="1:16" ht="13.5" thickBot="1">
      <c r="A376" s="132"/>
      <c r="B376" s="401"/>
      <c r="C376" s="386"/>
      <c r="D376" s="387"/>
      <c r="E376" s="388"/>
      <c r="F376" s="389"/>
      <c r="G376" s="383"/>
      <c r="H376" s="383"/>
      <c r="I376" s="383"/>
      <c r="J376" s="383"/>
      <c r="K376" s="383"/>
      <c r="M376" s="390"/>
      <c r="N376" s="396"/>
      <c r="O376" s="133"/>
      <c r="P376" s="128"/>
    </row>
    <row r="377" spans="1:16" ht="13.5" thickBot="1">
      <c r="A377" s="407"/>
      <c r="B377" s="410">
        <f>SUM(B378:B380)</f>
        <v>29</v>
      </c>
      <c r="C377" s="408"/>
      <c r="D377" s="387"/>
      <c r="E377" s="388"/>
      <c r="F377" s="389"/>
      <c r="G377" s="383"/>
      <c r="H377" s="383"/>
      <c r="I377" s="383"/>
      <c r="J377" s="383"/>
      <c r="K377" s="383"/>
      <c r="M377" s="390"/>
      <c r="N377" s="396"/>
      <c r="O377" s="133"/>
      <c r="P377" s="128"/>
    </row>
    <row r="378" spans="1:16" ht="12.75">
      <c r="A378" s="132"/>
      <c r="B378" s="409">
        <v>18</v>
      </c>
      <c r="C378" s="386"/>
      <c r="D378" s="387"/>
      <c r="E378" s="388"/>
      <c r="F378" s="389"/>
      <c r="G378" s="383"/>
      <c r="H378" s="383"/>
      <c r="I378" s="383"/>
      <c r="J378" s="383"/>
      <c r="K378" s="383"/>
      <c r="M378" s="390"/>
      <c r="N378" s="396"/>
      <c r="O378" s="133"/>
      <c r="P378" s="128"/>
    </row>
    <row r="379" spans="1:16" ht="12.75">
      <c r="A379" s="132" t="s">
        <v>843</v>
      </c>
      <c r="B379" s="133">
        <v>10</v>
      </c>
      <c r="C379" s="386" t="s">
        <v>841</v>
      </c>
      <c r="D379" s="387" t="s">
        <v>842</v>
      </c>
      <c r="E379" s="388">
        <v>1988</v>
      </c>
      <c r="F379" s="389" t="s">
        <v>844</v>
      </c>
      <c r="G379" s="383"/>
      <c r="H379" s="383"/>
      <c r="I379" s="383"/>
      <c r="J379" s="383"/>
      <c r="K379" s="383"/>
      <c r="M379" s="390" t="s">
        <v>845</v>
      </c>
      <c r="N379" s="391" t="s">
        <v>1376</v>
      </c>
      <c r="O379" s="400">
        <v>3000</v>
      </c>
      <c r="P379" s="128">
        <v>3</v>
      </c>
    </row>
    <row r="380" spans="1:16" ht="12.75">
      <c r="A380" s="132" t="s">
        <v>843</v>
      </c>
      <c r="B380" s="133">
        <v>1</v>
      </c>
      <c r="C380" s="386" t="s">
        <v>1111</v>
      </c>
      <c r="D380" s="387" t="s">
        <v>1112</v>
      </c>
      <c r="E380" s="388" t="s">
        <v>1113</v>
      </c>
      <c r="F380" s="389" t="s">
        <v>1114</v>
      </c>
      <c r="G380" s="383"/>
      <c r="H380" s="383"/>
      <c r="I380" s="383"/>
      <c r="J380" s="383"/>
      <c r="K380" s="383"/>
      <c r="M380" s="390" t="s">
        <v>845</v>
      </c>
      <c r="N380" s="391" t="s">
        <v>1376</v>
      </c>
      <c r="O380" s="400">
        <v>1000</v>
      </c>
      <c r="P380" s="128">
        <v>14</v>
      </c>
    </row>
    <row r="381" spans="1:16" ht="12.75">
      <c r="A381" s="132"/>
      <c r="B381" s="133"/>
      <c r="C381" s="386"/>
      <c r="D381" s="387"/>
      <c r="E381" s="388"/>
      <c r="F381" s="389"/>
      <c r="G381" s="383"/>
      <c r="H381" s="383"/>
      <c r="I381" s="383"/>
      <c r="J381" s="383"/>
      <c r="K381" s="383"/>
      <c r="M381" s="390"/>
      <c r="N381" s="391"/>
      <c r="O381" s="400"/>
      <c r="P381" s="128"/>
    </row>
    <row r="382" spans="1:16" ht="13.5" thickBot="1">
      <c r="A382" s="132"/>
      <c r="B382" s="382"/>
      <c r="C382" s="386"/>
      <c r="D382" s="387"/>
      <c r="E382" s="388"/>
      <c r="F382" s="389"/>
      <c r="G382" s="383"/>
      <c r="H382" s="383"/>
      <c r="I382" s="383"/>
      <c r="J382" s="383"/>
      <c r="K382" s="383"/>
      <c r="M382" s="390"/>
      <c r="N382" s="391"/>
      <c r="O382" s="400"/>
      <c r="P382" s="128"/>
    </row>
    <row r="383" spans="1:16" ht="13.5" thickBot="1">
      <c r="A383" s="407"/>
      <c r="B383" s="398">
        <f>SUM(B384:B386)</f>
        <v>26</v>
      </c>
      <c r="C383" s="408"/>
      <c r="D383" s="387"/>
      <c r="E383" s="388"/>
      <c r="F383" s="389"/>
      <c r="G383" s="383"/>
      <c r="H383" s="383"/>
      <c r="I383" s="383"/>
      <c r="J383" s="383"/>
      <c r="K383" s="383"/>
      <c r="M383" s="390"/>
      <c r="N383" s="391"/>
      <c r="O383" s="400"/>
      <c r="P383" s="128"/>
    </row>
    <row r="384" spans="1:16" ht="12.75">
      <c r="A384" s="132"/>
      <c r="B384" s="385">
        <v>16</v>
      </c>
      <c r="C384" s="386"/>
      <c r="D384" s="387"/>
      <c r="E384" s="388"/>
      <c r="F384" s="389"/>
      <c r="G384" s="383"/>
      <c r="H384" s="383"/>
      <c r="I384" s="383"/>
      <c r="J384" s="383"/>
      <c r="K384" s="383"/>
      <c r="M384" s="390"/>
      <c r="N384" s="391"/>
      <c r="O384" s="400"/>
      <c r="P384" s="128"/>
    </row>
    <row r="385" spans="1:16" ht="12.75">
      <c r="A385" s="132" t="s">
        <v>381</v>
      </c>
      <c r="B385" s="133">
        <v>6</v>
      </c>
      <c r="C385" s="386" t="s">
        <v>849</v>
      </c>
      <c r="D385" s="387" t="s">
        <v>1246</v>
      </c>
      <c r="E385" s="388" t="s">
        <v>1247</v>
      </c>
      <c r="F385" s="389">
        <v>38.59</v>
      </c>
      <c r="G385" s="383"/>
      <c r="H385" s="383"/>
      <c r="I385" s="383"/>
      <c r="J385" s="383"/>
      <c r="K385" s="383"/>
      <c r="M385" s="390" t="s">
        <v>651</v>
      </c>
      <c r="N385" s="391" t="s">
        <v>1376</v>
      </c>
      <c r="O385" s="400">
        <v>300</v>
      </c>
      <c r="P385" s="128">
        <v>7</v>
      </c>
    </row>
    <row r="386" spans="1:16" ht="12.75">
      <c r="A386" s="132" t="s">
        <v>381</v>
      </c>
      <c r="B386" s="400">
        <v>4</v>
      </c>
      <c r="C386" s="386" t="s">
        <v>378</v>
      </c>
      <c r="D386" s="387" t="s">
        <v>379</v>
      </c>
      <c r="E386" s="388" t="s">
        <v>380</v>
      </c>
      <c r="F386" s="389">
        <v>150</v>
      </c>
      <c r="G386" s="383"/>
      <c r="H386" s="383"/>
      <c r="I386" s="383"/>
      <c r="J386" s="383"/>
      <c r="K386" s="383"/>
      <c r="M386" s="390" t="s">
        <v>382</v>
      </c>
      <c r="N386" s="396" t="s">
        <v>1375</v>
      </c>
      <c r="O386" s="133" t="s">
        <v>1374</v>
      </c>
      <c r="P386" s="128">
        <v>9</v>
      </c>
    </row>
    <row r="387" spans="1:16" ht="12.75">
      <c r="A387" s="132"/>
      <c r="B387" s="400"/>
      <c r="C387" s="386"/>
      <c r="D387" s="387"/>
      <c r="E387" s="388"/>
      <c r="F387" s="389"/>
      <c r="G387" s="383"/>
      <c r="H387" s="383"/>
      <c r="I387" s="383"/>
      <c r="J387" s="383"/>
      <c r="K387" s="383"/>
      <c r="M387" s="390"/>
      <c r="N387" s="396"/>
      <c r="O387" s="133"/>
      <c r="P387" s="128"/>
    </row>
    <row r="388" spans="1:16" ht="13.5" thickBot="1">
      <c r="A388" s="132"/>
      <c r="B388" s="401"/>
      <c r="C388" s="386"/>
      <c r="D388" s="387"/>
      <c r="E388" s="388"/>
      <c r="F388" s="389"/>
      <c r="G388" s="383"/>
      <c r="H388" s="383"/>
      <c r="I388" s="383"/>
      <c r="J388" s="383"/>
      <c r="K388" s="383"/>
      <c r="M388" s="390"/>
      <c r="N388" s="396"/>
      <c r="O388" s="133"/>
      <c r="P388" s="128"/>
    </row>
    <row r="389" spans="1:16" ht="13.5" thickBot="1">
      <c r="A389" s="407"/>
      <c r="B389" s="410">
        <f>SUM(B390:B398)</f>
        <v>104</v>
      </c>
      <c r="C389" s="408"/>
      <c r="D389" s="387"/>
      <c r="E389" s="388"/>
      <c r="F389" s="389"/>
      <c r="G389" s="383"/>
      <c r="H389" s="383"/>
      <c r="I389" s="383"/>
      <c r="J389" s="383"/>
      <c r="K389" s="383"/>
      <c r="M389" s="390"/>
      <c r="N389" s="396"/>
      <c r="O389" s="133"/>
      <c r="P389" s="128"/>
    </row>
    <row r="390" spans="1:16" ht="12.75">
      <c r="A390" s="132"/>
      <c r="B390" s="409">
        <v>56</v>
      </c>
      <c r="C390" s="386"/>
      <c r="D390" s="387"/>
      <c r="E390" s="388"/>
      <c r="F390" s="389"/>
      <c r="G390" s="383"/>
      <c r="H390" s="383"/>
      <c r="I390" s="383"/>
      <c r="J390" s="383"/>
      <c r="K390" s="383"/>
      <c r="M390" s="390"/>
      <c r="N390" s="396"/>
      <c r="O390" s="133"/>
      <c r="P390" s="128"/>
    </row>
    <row r="391" spans="1:16" ht="12.75">
      <c r="A391" s="132" t="s">
        <v>387</v>
      </c>
      <c r="B391" s="133">
        <v>12</v>
      </c>
      <c r="C391" s="386" t="s">
        <v>724</v>
      </c>
      <c r="D391" s="387" t="s">
        <v>997</v>
      </c>
      <c r="E391" s="388" t="s">
        <v>998</v>
      </c>
      <c r="F391" s="389">
        <v>8.57</v>
      </c>
      <c r="G391" s="383"/>
      <c r="H391" s="383"/>
      <c r="I391" s="383"/>
      <c r="J391" s="383"/>
      <c r="K391" s="383"/>
      <c r="L391" s="105">
        <v>8.31</v>
      </c>
      <c r="M391" s="390" t="s">
        <v>916</v>
      </c>
      <c r="N391" s="391" t="s">
        <v>1376</v>
      </c>
      <c r="O391" s="400" t="s">
        <v>1384</v>
      </c>
      <c r="P391" s="128">
        <v>2</v>
      </c>
    </row>
    <row r="392" spans="1:16" ht="12.75">
      <c r="A392" s="132" t="s">
        <v>387</v>
      </c>
      <c r="B392" s="133">
        <v>12</v>
      </c>
      <c r="C392" s="386" t="s">
        <v>782</v>
      </c>
      <c r="D392" s="387" t="s">
        <v>1177</v>
      </c>
      <c r="E392" s="388" t="s">
        <v>1178</v>
      </c>
      <c r="F392" s="389" t="s">
        <v>1179</v>
      </c>
      <c r="G392" s="383"/>
      <c r="H392" s="383"/>
      <c r="I392" s="383"/>
      <c r="J392" s="383"/>
      <c r="K392" s="383"/>
      <c r="M392" s="390" t="s">
        <v>916</v>
      </c>
      <c r="N392" s="391" t="s">
        <v>1375</v>
      </c>
      <c r="O392" s="400" t="s">
        <v>1385</v>
      </c>
      <c r="P392" s="128">
        <v>2</v>
      </c>
    </row>
    <row r="393" spans="1:16" ht="12.75">
      <c r="A393" s="132" t="s">
        <v>387</v>
      </c>
      <c r="B393" s="133">
        <v>9</v>
      </c>
      <c r="C393" s="386"/>
      <c r="D393" s="387"/>
      <c r="E393" s="388"/>
      <c r="F393" s="389" t="s">
        <v>994</v>
      </c>
      <c r="G393" s="383"/>
      <c r="H393" s="383"/>
      <c r="I393" s="383"/>
      <c r="J393" s="383"/>
      <c r="K393" s="383"/>
      <c r="M393" s="390"/>
      <c r="N393" s="391" t="s">
        <v>1376</v>
      </c>
      <c r="O393" s="400" t="s">
        <v>1383</v>
      </c>
      <c r="P393" s="128"/>
    </row>
    <row r="394" spans="1:16" ht="12.75">
      <c r="A394" s="132" t="s">
        <v>387</v>
      </c>
      <c r="B394" s="133">
        <v>6</v>
      </c>
      <c r="C394" s="386" t="s">
        <v>378</v>
      </c>
      <c r="D394" s="387" t="s">
        <v>385</v>
      </c>
      <c r="E394" s="388" t="s">
        <v>386</v>
      </c>
      <c r="F394" s="389">
        <v>9.75</v>
      </c>
      <c r="G394" s="383"/>
      <c r="H394" s="383"/>
      <c r="I394" s="383"/>
      <c r="J394" s="383"/>
      <c r="K394" s="383"/>
      <c r="L394" s="105">
        <v>9.62</v>
      </c>
      <c r="M394" s="390" t="s">
        <v>388</v>
      </c>
      <c r="N394" s="391" t="s">
        <v>1375</v>
      </c>
      <c r="O394" s="400" t="s">
        <v>1384</v>
      </c>
      <c r="P394" s="128">
        <v>7</v>
      </c>
    </row>
    <row r="395" spans="1:16" ht="12.75">
      <c r="A395" s="132" t="s">
        <v>387</v>
      </c>
      <c r="B395" s="133">
        <v>4</v>
      </c>
      <c r="C395" s="386" t="s">
        <v>439</v>
      </c>
      <c r="D395" s="387" t="s">
        <v>440</v>
      </c>
      <c r="E395" s="388" t="s">
        <v>441</v>
      </c>
      <c r="F395" s="389">
        <v>9.71</v>
      </c>
      <c r="G395" s="383"/>
      <c r="H395" s="383"/>
      <c r="I395" s="383"/>
      <c r="J395" s="383"/>
      <c r="K395" s="383"/>
      <c r="L395" s="105">
        <v>9.44</v>
      </c>
      <c r="M395" s="390" t="s">
        <v>388</v>
      </c>
      <c r="N395" s="391" t="s">
        <v>1376</v>
      </c>
      <c r="O395" s="400" t="s">
        <v>1384</v>
      </c>
      <c r="P395" s="128">
        <v>9</v>
      </c>
    </row>
    <row r="396" spans="1:16" ht="12.75">
      <c r="A396" s="132" t="s">
        <v>387</v>
      </c>
      <c r="B396" s="400">
        <v>2</v>
      </c>
      <c r="C396" s="386" t="s">
        <v>439</v>
      </c>
      <c r="D396" s="387" t="s">
        <v>440</v>
      </c>
      <c r="E396" s="388" t="s">
        <v>441</v>
      </c>
      <c r="F396" s="389">
        <v>165</v>
      </c>
      <c r="G396" s="383"/>
      <c r="H396" s="383"/>
      <c r="I396" s="383"/>
      <c r="J396" s="383"/>
      <c r="K396" s="383"/>
      <c r="M396" s="390" t="s">
        <v>388</v>
      </c>
      <c r="N396" s="396" t="s">
        <v>1376</v>
      </c>
      <c r="O396" s="133" t="s">
        <v>1374</v>
      </c>
      <c r="P396" s="128">
        <v>14</v>
      </c>
    </row>
    <row r="397" spans="1:16" ht="12.75">
      <c r="A397" s="132" t="s">
        <v>387</v>
      </c>
      <c r="B397" s="400">
        <v>2</v>
      </c>
      <c r="C397" s="386" t="s">
        <v>378</v>
      </c>
      <c r="D397" s="387" t="s">
        <v>385</v>
      </c>
      <c r="E397" s="388" t="s">
        <v>386</v>
      </c>
      <c r="F397" s="389">
        <v>150</v>
      </c>
      <c r="G397" s="383"/>
      <c r="H397" s="383"/>
      <c r="I397" s="383"/>
      <c r="J397" s="383"/>
      <c r="K397" s="383"/>
      <c r="M397" s="390" t="s">
        <v>388</v>
      </c>
      <c r="N397" s="396" t="s">
        <v>1375</v>
      </c>
      <c r="O397" s="133" t="s">
        <v>1374</v>
      </c>
      <c r="P397" s="128">
        <v>11</v>
      </c>
    </row>
    <row r="398" spans="1:16" ht="12.75">
      <c r="A398" s="132" t="s">
        <v>387</v>
      </c>
      <c r="B398" s="133">
        <v>1</v>
      </c>
      <c r="C398" s="386" t="s">
        <v>1159</v>
      </c>
      <c r="D398" s="387" t="s">
        <v>1160</v>
      </c>
      <c r="E398" s="388" t="s">
        <v>1161</v>
      </c>
      <c r="F398" s="389">
        <v>10.45</v>
      </c>
      <c r="G398" s="383"/>
      <c r="H398" s="383"/>
      <c r="I398" s="383"/>
      <c r="J398" s="383"/>
      <c r="K398" s="383"/>
      <c r="M398" s="390" t="s">
        <v>1162</v>
      </c>
      <c r="N398" s="391" t="s">
        <v>1375</v>
      </c>
      <c r="O398" s="400" t="s">
        <v>1384</v>
      </c>
      <c r="P398" s="128">
        <v>12</v>
      </c>
    </row>
    <row r="399" spans="1:16" ht="12.75">
      <c r="A399" s="132"/>
      <c r="B399" s="133"/>
      <c r="C399" s="386"/>
      <c r="D399" s="387"/>
      <c r="E399" s="388"/>
      <c r="F399" s="389"/>
      <c r="G399" s="383"/>
      <c r="H399" s="383"/>
      <c r="I399" s="383"/>
      <c r="J399" s="383"/>
      <c r="K399" s="383"/>
      <c r="M399" s="390"/>
      <c r="N399" s="391"/>
      <c r="O399" s="400"/>
      <c r="P399" s="128"/>
    </row>
    <row r="400" spans="1:16" ht="12.75">
      <c r="A400" s="132"/>
      <c r="B400" s="133"/>
      <c r="C400" s="386"/>
      <c r="D400" s="387"/>
      <c r="E400" s="388"/>
      <c r="F400" s="389"/>
      <c r="G400" s="383"/>
      <c r="H400" s="383"/>
      <c r="I400" s="383"/>
      <c r="J400" s="383"/>
      <c r="K400" s="383"/>
      <c r="M400" s="390"/>
      <c r="N400" s="391"/>
      <c r="O400" s="400"/>
      <c r="P400" s="128"/>
    </row>
    <row r="401" spans="1:16" ht="13.5" thickBot="1">
      <c r="A401" s="132"/>
      <c r="B401" s="382"/>
      <c r="C401" s="386"/>
      <c r="D401" s="387"/>
      <c r="E401" s="388"/>
      <c r="F401" s="389"/>
      <c r="G401" s="383"/>
      <c r="H401" s="383"/>
      <c r="I401" s="383"/>
      <c r="J401" s="383"/>
      <c r="K401" s="383"/>
      <c r="M401" s="390"/>
      <c r="N401" s="391"/>
      <c r="O401" s="400"/>
      <c r="P401" s="128"/>
    </row>
    <row r="402" spans="1:16" ht="13.5" thickBot="1">
      <c r="A402" s="407"/>
      <c r="B402" s="398">
        <f>SUM(B403:B404)</f>
        <v>30</v>
      </c>
      <c r="C402" s="408"/>
      <c r="D402" s="387"/>
      <c r="E402" s="388"/>
      <c r="F402" s="389"/>
      <c r="G402" s="383"/>
      <c r="H402" s="383"/>
      <c r="I402" s="383"/>
      <c r="J402" s="383"/>
      <c r="K402" s="383"/>
      <c r="M402" s="390"/>
      <c r="N402" s="391"/>
      <c r="O402" s="400"/>
      <c r="P402" s="128"/>
    </row>
    <row r="403" spans="1:16" ht="12.75">
      <c r="A403" s="132"/>
      <c r="B403" s="385">
        <v>24</v>
      </c>
      <c r="C403" s="386"/>
      <c r="D403" s="387"/>
      <c r="E403" s="388"/>
      <c r="F403" s="389"/>
      <c r="G403" s="383"/>
      <c r="H403" s="383"/>
      <c r="I403" s="383"/>
      <c r="J403" s="383"/>
      <c r="K403" s="383"/>
      <c r="M403" s="390"/>
      <c r="N403" s="391"/>
      <c r="O403" s="400"/>
      <c r="P403" s="128"/>
    </row>
    <row r="404" spans="1:16" ht="12.75">
      <c r="A404" s="132" t="s">
        <v>577</v>
      </c>
      <c r="B404" s="133">
        <v>6</v>
      </c>
      <c r="C404" s="386" t="s">
        <v>574</v>
      </c>
      <c r="D404" s="387" t="s">
        <v>575</v>
      </c>
      <c r="E404" s="388" t="s">
        <v>576</v>
      </c>
      <c r="F404" s="389" t="s">
        <v>1105</v>
      </c>
      <c r="G404" s="383"/>
      <c r="H404" s="383"/>
      <c r="I404" s="383"/>
      <c r="J404" s="383"/>
      <c r="K404" s="383"/>
      <c r="M404" s="390" t="s">
        <v>579</v>
      </c>
      <c r="N404" s="391" t="s">
        <v>1376</v>
      </c>
      <c r="O404" s="400">
        <v>1000</v>
      </c>
      <c r="P404" s="128">
        <v>8</v>
      </c>
    </row>
    <row r="405" spans="1:16" ht="12.75">
      <c r="A405" s="132"/>
      <c r="B405" s="133"/>
      <c r="C405" s="386"/>
      <c r="D405" s="387"/>
      <c r="E405" s="388"/>
      <c r="F405" s="389"/>
      <c r="G405" s="383"/>
      <c r="H405" s="383"/>
      <c r="I405" s="383"/>
      <c r="J405" s="383"/>
      <c r="K405" s="383"/>
      <c r="M405" s="390"/>
      <c r="N405" s="391"/>
      <c r="O405" s="400"/>
      <c r="P405" s="128"/>
    </row>
    <row r="406" spans="1:16" ht="12.75">
      <c r="A406" s="132"/>
      <c r="B406" s="133"/>
      <c r="C406" s="386"/>
      <c r="D406" s="387"/>
      <c r="E406" s="388"/>
      <c r="F406" s="389"/>
      <c r="G406" s="383"/>
      <c r="H406" s="383"/>
      <c r="I406" s="383"/>
      <c r="J406" s="383"/>
      <c r="K406" s="383"/>
      <c r="M406" s="390"/>
      <c r="N406" s="391"/>
      <c r="O406" s="400"/>
      <c r="P406" s="128"/>
    </row>
    <row r="407" spans="1:16" ht="13.5" thickBot="1">
      <c r="A407" s="132"/>
      <c r="B407" s="382"/>
      <c r="C407" s="386"/>
      <c r="D407" s="387"/>
      <c r="E407" s="388"/>
      <c r="F407" s="389"/>
      <c r="G407" s="383"/>
      <c r="H407" s="383"/>
      <c r="I407" s="383"/>
      <c r="J407" s="383"/>
      <c r="K407" s="383"/>
      <c r="M407" s="390"/>
      <c r="N407" s="391"/>
      <c r="O407" s="400"/>
      <c r="P407" s="128"/>
    </row>
    <row r="408" spans="1:16" ht="13.5" thickBot="1">
      <c r="A408" s="407"/>
      <c r="B408" s="398">
        <f>SUM(B410:B434)</f>
        <v>309</v>
      </c>
      <c r="C408" s="408"/>
      <c r="D408" s="387"/>
      <c r="E408" s="388"/>
      <c r="F408" s="389"/>
      <c r="G408" s="383"/>
      <c r="H408" s="383"/>
      <c r="I408" s="383"/>
      <c r="J408" s="383"/>
      <c r="K408" s="383"/>
      <c r="M408" s="390"/>
      <c r="N408" s="391"/>
      <c r="O408" s="400"/>
      <c r="P408" s="128"/>
    </row>
    <row r="409" spans="1:16" ht="12.75">
      <c r="A409" s="132"/>
      <c r="B409" s="385"/>
      <c r="C409" s="386"/>
      <c r="D409" s="387"/>
      <c r="E409" s="388"/>
      <c r="F409" s="389"/>
      <c r="G409" s="383"/>
      <c r="H409" s="383"/>
      <c r="I409" s="383"/>
      <c r="J409" s="383"/>
      <c r="K409" s="383"/>
      <c r="M409" s="390"/>
      <c r="N409" s="391"/>
      <c r="O409" s="400"/>
      <c r="P409" s="128"/>
    </row>
    <row r="410" spans="1:16" ht="12.75">
      <c r="A410" s="132" t="s">
        <v>1390</v>
      </c>
      <c r="B410" s="400">
        <v>18</v>
      </c>
      <c r="C410" s="386" t="s">
        <v>1270</v>
      </c>
      <c r="D410" s="387" t="s">
        <v>1271</v>
      </c>
      <c r="E410" s="388" t="s">
        <v>1391</v>
      </c>
      <c r="F410" s="402">
        <v>3028</v>
      </c>
      <c r="G410" s="383"/>
      <c r="H410" s="383"/>
      <c r="I410" s="383"/>
      <c r="J410" s="383"/>
      <c r="K410" s="383"/>
      <c r="M410" s="390" t="s">
        <v>1274</v>
      </c>
      <c r="N410" s="396" t="s">
        <v>1375</v>
      </c>
      <c r="O410" s="133" t="s">
        <v>1389</v>
      </c>
      <c r="P410" s="128">
        <v>2</v>
      </c>
    </row>
    <row r="411" spans="1:16" ht="12.75">
      <c r="A411" s="132" t="s">
        <v>15</v>
      </c>
      <c r="B411" s="133">
        <v>15</v>
      </c>
      <c r="C411" s="386" t="s">
        <v>1006</v>
      </c>
      <c r="D411" s="387" t="s">
        <v>1007</v>
      </c>
      <c r="E411" s="388"/>
      <c r="F411" s="389" t="s">
        <v>1009</v>
      </c>
      <c r="G411" s="383"/>
      <c r="H411" s="383"/>
      <c r="I411" s="383"/>
      <c r="J411" s="383"/>
      <c r="K411" s="383"/>
      <c r="M411" s="390" t="s">
        <v>1010</v>
      </c>
      <c r="N411" s="391" t="s">
        <v>1375</v>
      </c>
      <c r="O411" s="400" t="s">
        <v>1383</v>
      </c>
      <c r="P411" s="128">
        <v>1</v>
      </c>
    </row>
    <row r="412" spans="1:16" ht="12.75">
      <c r="A412" s="132" t="s">
        <v>15</v>
      </c>
      <c r="B412" s="133">
        <v>15</v>
      </c>
      <c r="C412" s="386" t="s">
        <v>750</v>
      </c>
      <c r="D412" s="387" t="s">
        <v>751</v>
      </c>
      <c r="E412" s="388" t="s">
        <v>752</v>
      </c>
      <c r="F412" s="389">
        <v>7.86</v>
      </c>
      <c r="G412" s="383"/>
      <c r="H412" s="383"/>
      <c r="I412" s="383"/>
      <c r="J412" s="383"/>
      <c r="K412" s="383"/>
      <c r="L412" s="105">
        <v>7.75</v>
      </c>
      <c r="M412" s="390" t="s">
        <v>65</v>
      </c>
      <c r="N412" s="391" t="s">
        <v>1375</v>
      </c>
      <c r="O412" s="400">
        <v>60</v>
      </c>
      <c r="P412" s="128">
        <v>1</v>
      </c>
    </row>
    <row r="413" spans="1:16" ht="12.75">
      <c r="A413" s="132" t="s">
        <v>15</v>
      </c>
      <c r="B413" s="133">
        <v>15</v>
      </c>
      <c r="C413" s="386" t="s">
        <v>800</v>
      </c>
      <c r="D413" s="387" t="s">
        <v>801</v>
      </c>
      <c r="E413" s="388" t="s">
        <v>410</v>
      </c>
      <c r="F413" s="389" t="s">
        <v>802</v>
      </c>
      <c r="G413" s="383"/>
      <c r="H413" s="383"/>
      <c r="I413" s="383"/>
      <c r="J413" s="383"/>
      <c r="K413" s="383"/>
      <c r="M413" s="390" t="s">
        <v>803</v>
      </c>
      <c r="N413" s="391" t="s">
        <v>1375</v>
      </c>
      <c r="O413" s="400">
        <v>3000</v>
      </c>
      <c r="P413" s="128">
        <v>1</v>
      </c>
    </row>
    <row r="414" spans="1:16" ht="12.75">
      <c r="A414" s="132" t="s">
        <v>15</v>
      </c>
      <c r="B414" s="133">
        <v>15</v>
      </c>
      <c r="C414" s="386" t="s">
        <v>834</v>
      </c>
      <c r="D414" s="387" t="s">
        <v>835</v>
      </c>
      <c r="E414" s="388" t="s">
        <v>836</v>
      </c>
      <c r="F414" s="389" t="s">
        <v>837</v>
      </c>
      <c r="G414" s="383"/>
      <c r="H414" s="383"/>
      <c r="I414" s="383"/>
      <c r="J414" s="383"/>
      <c r="K414" s="383"/>
      <c r="M414" s="390" t="s">
        <v>636</v>
      </c>
      <c r="N414" s="391" t="s">
        <v>1376</v>
      </c>
      <c r="O414" s="400">
        <v>3000</v>
      </c>
      <c r="P414" s="128">
        <v>1</v>
      </c>
    </row>
    <row r="415" spans="1:16" ht="12.75">
      <c r="A415" s="132" t="s">
        <v>15</v>
      </c>
      <c r="B415" s="133">
        <v>15</v>
      </c>
      <c r="C415" s="386" t="s">
        <v>1153</v>
      </c>
      <c r="D415" s="387" t="s">
        <v>1007</v>
      </c>
      <c r="E415" s="388" t="s">
        <v>1154</v>
      </c>
      <c r="F415" s="389">
        <v>9.3</v>
      </c>
      <c r="G415" s="383"/>
      <c r="H415" s="383"/>
      <c r="I415" s="383"/>
      <c r="J415" s="383"/>
      <c r="K415" s="383"/>
      <c r="L415" s="105">
        <v>9.02</v>
      </c>
      <c r="M415" s="390" t="s">
        <v>51</v>
      </c>
      <c r="N415" s="391" t="s">
        <v>1375</v>
      </c>
      <c r="O415" s="400" t="s">
        <v>1384</v>
      </c>
      <c r="P415" s="128">
        <v>1</v>
      </c>
    </row>
    <row r="416" spans="1:16" ht="12.75">
      <c r="A416" s="132" t="s">
        <v>15</v>
      </c>
      <c r="B416" s="133">
        <v>15</v>
      </c>
      <c r="C416" s="386" t="s">
        <v>834</v>
      </c>
      <c r="D416" s="387" t="s">
        <v>835</v>
      </c>
      <c r="E416" s="388" t="s">
        <v>836</v>
      </c>
      <c r="F416" s="389" t="s">
        <v>1200</v>
      </c>
      <c r="G416" s="383"/>
      <c r="H416" s="383"/>
      <c r="I416" s="383"/>
      <c r="J416" s="383"/>
      <c r="K416" s="383"/>
      <c r="M416" s="390" t="s">
        <v>636</v>
      </c>
      <c r="N416" s="391" t="s">
        <v>1376</v>
      </c>
      <c r="O416" s="400" t="s">
        <v>1385</v>
      </c>
      <c r="P416" s="128">
        <v>1</v>
      </c>
    </row>
    <row r="417" spans="1:16" ht="12.75">
      <c r="A417" s="132" t="s">
        <v>15</v>
      </c>
      <c r="B417" s="400">
        <v>15</v>
      </c>
      <c r="C417" s="386" t="s">
        <v>12</v>
      </c>
      <c r="D417" s="387" t="s">
        <v>13</v>
      </c>
      <c r="E417" s="388" t="s">
        <v>14</v>
      </c>
      <c r="F417" s="389">
        <f>MAX(G417:L417)</f>
        <v>5.74</v>
      </c>
      <c r="G417" s="383">
        <v>5.55</v>
      </c>
      <c r="H417" s="383">
        <v>5.57</v>
      </c>
      <c r="I417" s="383">
        <v>5.66</v>
      </c>
      <c r="J417" s="383">
        <v>5.74</v>
      </c>
      <c r="K417" s="383" t="s">
        <v>16</v>
      </c>
      <c r="L417" s="105" t="s">
        <v>16</v>
      </c>
      <c r="M417" s="390" t="s">
        <v>17</v>
      </c>
      <c r="N417" s="396" t="s">
        <v>1375</v>
      </c>
      <c r="O417" s="133" t="s">
        <v>1377</v>
      </c>
      <c r="P417" s="128">
        <v>1</v>
      </c>
    </row>
    <row r="418" spans="1:16" ht="12.75">
      <c r="A418" s="132" t="s">
        <v>15</v>
      </c>
      <c r="B418" s="400">
        <v>15</v>
      </c>
      <c r="C418" s="386" t="s">
        <v>12</v>
      </c>
      <c r="D418" s="387" t="s">
        <v>13</v>
      </c>
      <c r="E418" s="388" t="s">
        <v>14</v>
      </c>
      <c r="F418" s="389">
        <v>11.79</v>
      </c>
      <c r="G418" s="383" t="s">
        <v>16</v>
      </c>
      <c r="H418" s="383">
        <v>11.79</v>
      </c>
      <c r="I418" s="383" t="s">
        <v>24</v>
      </c>
      <c r="J418" s="383"/>
      <c r="K418" s="383"/>
      <c r="L418" s="105" t="s">
        <v>16</v>
      </c>
      <c r="M418" s="390" t="s">
        <v>17</v>
      </c>
      <c r="N418" s="396" t="s">
        <v>1375</v>
      </c>
      <c r="O418" s="133" t="s">
        <v>1378</v>
      </c>
      <c r="P418" s="128">
        <v>1</v>
      </c>
    </row>
    <row r="419" spans="1:16" ht="12.75">
      <c r="A419" s="132" t="s">
        <v>15</v>
      </c>
      <c r="B419" s="400">
        <v>15</v>
      </c>
      <c r="C419" s="386" t="s">
        <v>21</v>
      </c>
      <c r="D419" s="387" t="s">
        <v>357</v>
      </c>
      <c r="E419" s="388" t="s">
        <v>358</v>
      </c>
      <c r="F419" s="389">
        <v>170</v>
      </c>
      <c r="G419" s="383"/>
      <c r="H419" s="383"/>
      <c r="I419" s="383"/>
      <c r="J419" s="383"/>
      <c r="K419" s="383"/>
      <c r="M419" s="390" t="s">
        <v>25</v>
      </c>
      <c r="N419" s="396" t="s">
        <v>1375</v>
      </c>
      <c r="O419" s="133" t="s">
        <v>1374</v>
      </c>
      <c r="P419" s="128">
        <v>1</v>
      </c>
    </row>
    <row r="420" spans="1:16" ht="12.75">
      <c r="A420" s="132" t="s">
        <v>15</v>
      </c>
      <c r="B420" s="133">
        <v>12</v>
      </c>
      <c r="C420" s="386"/>
      <c r="D420" s="387"/>
      <c r="E420" s="388"/>
      <c r="F420" s="389" t="s">
        <v>977</v>
      </c>
      <c r="G420" s="383"/>
      <c r="H420" s="383"/>
      <c r="I420" s="383"/>
      <c r="J420" s="383"/>
      <c r="K420" s="383"/>
      <c r="M420" s="390"/>
      <c r="N420" s="391" t="s">
        <v>1376</v>
      </c>
      <c r="O420" s="400" t="s">
        <v>1383</v>
      </c>
      <c r="P420" s="128"/>
    </row>
    <row r="421" spans="1:16" ht="12.75">
      <c r="A421" s="132" t="s">
        <v>15</v>
      </c>
      <c r="B421" s="133">
        <v>12</v>
      </c>
      <c r="C421" s="386" t="s">
        <v>800</v>
      </c>
      <c r="D421" s="387" t="s">
        <v>801</v>
      </c>
      <c r="E421" s="388" t="s">
        <v>410</v>
      </c>
      <c r="F421" s="389" t="s">
        <v>1049</v>
      </c>
      <c r="G421" s="383"/>
      <c r="H421" s="383"/>
      <c r="I421" s="383"/>
      <c r="J421" s="383"/>
      <c r="K421" s="383"/>
      <c r="M421" s="390" t="s">
        <v>803</v>
      </c>
      <c r="N421" s="391" t="s">
        <v>1375</v>
      </c>
      <c r="O421" s="400">
        <v>1000</v>
      </c>
      <c r="P421" s="128">
        <v>2</v>
      </c>
    </row>
    <row r="422" spans="1:16" ht="12.75">
      <c r="A422" s="132" t="s">
        <v>15</v>
      </c>
      <c r="B422" s="400">
        <v>12</v>
      </c>
      <c r="C422" s="386" t="s">
        <v>161</v>
      </c>
      <c r="D422" s="387" t="s">
        <v>162</v>
      </c>
      <c r="E422" s="388" t="s">
        <v>163</v>
      </c>
      <c r="F422" s="389">
        <f>MAX(G422:L422)</f>
        <v>13.51</v>
      </c>
      <c r="G422" s="383">
        <v>13.06</v>
      </c>
      <c r="H422" s="383">
        <v>3.16</v>
      </c>
      <c r="I422" s="383">
        <v>13.48</v>
      </c>
      <c r="J422" s="383">
        <v>13.51</v>
      </c>
      <c r="K422" s="383">
        <v>13.22</v>
      </c>
      <c r="L422" s="105">
        <v>12.97</v>
      </c>
      <c r="M422" s="390" t="s">
        <v>65</v>
      </c>
      <c r="N422" s="396" t="s">
        <v>1376</v>
      </c>
      <c r="O422" s="133" t="s">
        <v>1378</v>
      </c>
      <c r="P422" s="128">
        <v>2</v>
      </c>
    </row>
    <row r="423" spans="1:16" ht="12.75">
      <c r="A423" s="132" t="s">
        <v>15</v>
      </c>
      <c r="B423" s="400">
        <v>12</v>
      </c>
      <c r="C423" s="386" t="s">
        <v>114</v>
      </c>
      <c r="D423" s="387" t="s">
        <v>115</v>
      </c>
      <c r="E423" s="388" t="s">
        <v>116</v>
      </c>
      <c r="F423" s="389">
        <f>MAX(G423:L423)</f>
        <v>11.88</v>
      </c>
      <c r="G423" s="383" t="s">
        <v>16</v>
      </c>
      <c r="H423" s="383">
        <v>11.2</v>
      </c>
      <c r="I423" s="383">
        <v>11.44</v>
      </c>
      <c r="J423" s="383" t="s">
        <v>16</v>
      </c>
      <c r="K423" s="383">
        <v>10.71</v>
      </c>
      <c r="L423" s="105">
        <v>11.88</v>
      </c>
      <c r="M423" s="390" t="s">
        <v>117</v>
      </c>
      <c r="N423" s="396" t="s">
        <v>1375</v>
      </c>
      <c r="O423" s="133" t="s">
        <v>1380</v>
      </c>
      <c r="P423" s="128">
        <v>3</v>
      </c>
    </row>
    <row r="424" spans="1:16" ht="12.75">
      <c r="A424" s="132" t="s">
        <v>15</v>
      </c>
      <c r="B424" s="400">
        <v>12</v>
      </c>
      <c r="C424" s="386" t="s">
        <v>230</v>
      </c>
      <c r="D424" s="387" t="s">
        <v>231</v>
      </c>
      <c r="E424" s="388" t="s">
        <v>232</v>
      </c>
      <c r="F424" s="389">
        <f>MAX(G424:L424)</f>
        <v>15.94</v>
      </c>
      <c r="G424" s="383">
        <v>14.93</v>
      </c>
      <c r="H424" s="383">
        <v>14.74</v>
      </c>
      <c r="I424" s="383">
        <v>15.7</v>
      </c>
      <c r="J424" s="383">
        <v>15.04</v>
      </c>
      <c r="K424" s="383">
        <v>15.94</v>
      </c>
      <c r="L424" s="105">
        <v>15.36</v>
      </c>
      <c r="M424" s="390" t="s">
        <v>233</v>
      </c>
      <c r="N424" s="396" t="s">
        <v>1376</v>
      </c>
      <c r="O424" s="133" t="s">
        <v>1380</v>
      </c>
      <c r="P424" s="128">
        <v>2</v>
      </c>
    </row>
    <row r="425" spans="1:16" ht="12.75">
      <c r="A425" s="132" t="s">
        <v>15</v>
      </c>
      <c r="B425" s="400">
        <v>12</v>
      </c>
      <c r="C425" s="386" t="s">
        <v>359</v>
      </c>
      <c r="D425" s="387" t="s">
        <v>360</v>
      </c>
      <c r="E425" s="388" t="s">
        <v>361</v>
      </c>
      <c r="F425" s="389">
        <v>165</v>
      </c>
      <c r="G425" s="383"/>
      <c r="H425" s="383"/>
      <c r="I425" s="383"/>
      <c r="J425" s="383"/>
      <c r="K425" s="383"/>
      <c r="M425" s="390" t="s">
        <v>17</v>
      </c>
      <c r="N425" s="396" t="s">
        <v>1375</v>
      </c>
      <c r="O425" s="133" t="s">
        <v>1374</v>
      </c>
      <c r="P425" s="128">
        <v>2</v>
      </c>
    </row>
    <row r="426" spans="1:16" ht="12.75">
      <c r="A426" s="132" t="s">
        <v>15</v>
      </c>
      <c r="B426" s="133">
        <v>10</v>
      </c>
      <c r="C426" s="386" t="s">
        <v>365</v>
      </c>
      <c r="D426" s="387" t="s">
        <v>366</v>
      </c>
      <c r="E426" s="388" t="s">
        <v>367</v>
      </c>
      <c r="F426" s="389">
        <v>9.57</v>
      </c>
      <c r="G426" s="383"/>
      <c r="H426" s="383"/>
      <c r="I426" s="383"/>
      <c r="J426" s="383"/>
      <c r="K426" s="383"/>
      <c r="L426" s="105">
        <v>9.37</v>
      </c>
      <c r="M426" s="390" t="s">
        <v>368</v>
      </c>
      <c r="N426" s="391" t="s">
        <v>1375</v>
      </c>
      <c r="O426" s="400" t="s">
        <v>1384</v>
      </c>
      <c r="P426" s="128">
        <v>3</v>
      </c>
    </row>
    <row r="427" spans="1:16" ht="12.75">
      <c r="A427" s="132" t="s">
        <v>15</v>
      </c>
      <c r="B427" s="133">
        <v>10</v>
      </c>
      <c r="C427" s="386" t="s">
        <v>1230</v>
      </c>
      <c r="D427" s="387" t="s">
        <v>1231</v>
      </c>
      <c r="E427" s="388" t="s">
        <v>1232</v>
      </c>
      <c r="F427" s="389">
        <v>42.95</v>
      </c>
      <c r="G427" s="383"/>
      <c r="H427" s="383"/>
      <c r="I427" s="383"/>
      <c r="J427" s="383"/>
      <c r="K427" s="383"/>
      <c r="M427" s="390" t="s">
        <v>65</v>
      </c>
      <c r="N427" s="391" t="s">
        <v>1375</v>
      </c>
      <c r="O427" s="400">
        <v>300</v>
      </c>
      <c r="P427" s="128">
        <v>3</v>
      </c>
    </row>
    <row r="428" spans="1:16" ht="12.75">
      <c r="A428" s="132" t="s">
        <v>15</v>
      </c>
      <c r="B428" s="133">
        <v>10</v>
      </c>
      <c r="C428" s="386" t="s">
        <v>614</v>
      </c>
      <c r="D428" s="387" t="s">
        <v>615</v>
      </c>
      <c r="E428" s="388" t="s">
        <v>616</v>
      </c>
      <c r="F428" s="389">
        <v>37.88</v>
      </c>
      <c r="G428" s="383"/>
      <c r="H428" s="383"/>
      <c r="I428" s="383"/>
      <c r="J428" s="383"/>
      <c r="K428" s="383"/>
      <c r="M428" s="390" t="s">
        <v>618</v>
      </c>
      <c r="N428" s="391" t="s">
        <v>1376</v>
      </c>
      <c r="O428" s="400">
        <v>300</v>
      </c>
      <c r="P428" s="128">
        <v>3</v>
      </c>
    </row>
    <row r="429" spans="1:16" ht="12.75">
      <c r="A429" s="132" t="s">
        <v>15</v>
      </c>
      <c r="B429" s="400">
        <v>10</v>
      </c>
      <c r="C429" s="386" t="s">
        <v>21</v>
      </c>
      <c r="D429" s="387" t="s">
        <v>22</v>
      </c>
      <c r="E429" s="388" t="s">
        <v>23</v>
      </c>
      <c r="F429" s="389">
        <f>MAX(G429:L429)</f>
        <v>5.46</v>
      </c>
      <c r="G429" s="383">
        <v>5.43</v>
      </c>
      <c r="H429" s="383">
        <v>5.45</v>
      </c>
      <c r="I429" s="383">
        <v>5.46</v>
      </c>
      <c r="J429" s="383" t="s">
        <v>16</v>
      </c>
      <c r="K429" s="383" t="s">
        <v>24</v>
      </c>
      <c r="L429" s="105" t="s">
        <v>16</v>
      </c>
      <c r="M429" s="390" t="s">
        <v>25</v>
      </c>
      <c r="N429" s="396" t="s">
        <v>1375</v>
      </c>
      <c r="O429" s="133" t="s">
        <v>1377</v>
      </c>
      <c r="P429" s="128">
        <v>3</v>
      </c>
    </row>
    <row r="430" spans="1:16" ht="12.75">
      <c r="A430" s="132" t="s">
        <v>15</v>
      </c>
      <c r="B430" s="133">
        <v>9</v>
      </c>
      <c r="C430" s="386" t="s">
        <v>1230</v>
      </c>
      <c r="D430" s="387" t="s">
        <v>1231</v>
      </c>
      <c r="E430" s="388" t="s">
        <v>1232</v>
      </c>
      <c r="F430" s="389" t="s">
        <v>1355</v>
      </c>
      <c r="G430" s="383"/>
      <c r="H430" s="383"/>
      <c r="I430" s="383"/>
      <c r="J430" s="383"/>
      <c r="K430" s="383"/>
      <c r="M430" s="390" t="s">
        <v>65</v>
      </c>
      <c r="N430" s="391" t="s">
        <v>1375</v>
      </c>
      <c r="O430" s="400">
        <v>600</v>
      </c>
      <c r="P430" s="128">
        <v>5</v>
      </c>
    </row>
    <row r="431" spans="1:16" ht="12.75">
      <c r="A431" s="132" t="s">
        <v>15</v>
      </c>
      <c r="B431" s="133">
        <v>9</v>
      </c>
      <c r="C431" s="386" t="s">
        <v>21</v>
      </c>
      <c r="D431" s="387" t="s">
        <v>22</v>
      </c>
      <c r="E431" s="388" t="s">
        <v>23</v>
      </c>
      <c r="F431" s="389">
        <v>9.64</v>
      </c>
      <c r="G431" s="383"/>
      <c r="H431" s="383"/>
      <c r="I431" s="383"/>
      <c r="J431" s="383"/>
      <c r="K431" s="383"/>
      <c r="L431" s="105">
        <v>9.42</v>
      </c>
      <c r="M431" s="390" t="s">
        <v>25</v>
      </c>
      <c r="N431" s="391" t="s">
        <v>1375</v>
      </c>
      <c r="O431" s="400" t="s">
        <v>1384</v>
      </c>
      <c r="P431" s="128">
        <v>4</v>
      </c>
    </row>
    <row r="432" spans="1:16" ht="12.75">
      <c r="A432" s="132" t="s">
        <v>15</v>
      </c>
      <c r="B432" s="400">
        <v>9</v>
      </c>
      <c r="C432" s="386" t="s">
        <v>365</v>
      </c>
      <c r="D432" s="387" t="s">
        <v>366</v>
      </c>
      <c r="E432" s="388" t="s">
        <v>367</v>
      </c>
      <c r="F432" s="389">
        <v>160</v>
      </c>
      <c r="G432" s="383"/>
      <c r="H432" s="383"/>
      <c r="I432" s="383"/>
      <c r="J432" s="383"/>
      <c r="K432" s="383"/>
      <c r="M432" s="390" t="s">
        <v>368</v>
      </c>
      <c r="N432" s="396" t="s">
        <v>1375</v>
      </c>
      <c r="O432" s="133" t="s">
        <v>1374</v>
      </c>
      <c r="P432" s="128">
        <v>4</v>
      </c>
    </row>
    <row r="433" spans="1:16" ht="12.75">
      <c r="A433" s="132" t="s">
        <v>15</v>
      </c>
      <c r="B433" s="400">
        <v>9</v>
      </c>
      <c r="C433" s="386" t="s">
        <v>403</v>
      </c>
      <c r="D433" s="387" t="s">
        <v>404</v>
      </c>
      <c r="E433" s="388" t="s">
        <v>405</v>
      </c>
      <c r="F433" s="389">
        <v>195</v>
      </c>
      <c r="G433" s="383"/>
      <c r="H433" s="383"/>
      <c r="I433" s="383"/>
      <c r="J433" s="383"/>
      <c r="K433" s="383"/>
      <c r="M433" s="390" t="s">
        <v>407</v>
      </c>
      <c r="N433" s="396" t="s">
        <v>1376</v>
      </c>
      <c r="O433" s="133" t="s">
        <v>1374</v>
      </c>
      <c r="P433" s="128">
        <v>4</v>
      </c>
    </row>
    <row r="434" spans="1:16" ht="12.75">
      <c r="A434" s="132" t="s">
        <v>15</v>
      </c>
      <c r="B434" s="400">
        <v>8</v>
      </c>
      <c r="C434" s="386" t="s">
        <v>161</v>
      </c>
      <c r="D434" s="387" t="s">
        <v>162</v>
      </c>
      <c r="E434" s="388" t="s">
        <v>163</v>
      </c>
      <c r="F434" s="389">
        <f>MAX(G434:L434)</f>
        <v>6</v>
      </c>
      <c r="G434" s="383">
        <v>5.83</v>
      </c>
      <c r="H434" s="383">
        <v>5.63</v>
      </c>
      <c r="I434" s="383">
        <v>6</v>
      </c>
      <c r="J434" s="383" t="s">
        <v>16</v>
      </c>
      <c r="K434" s="383">
        <v>5.94</v>
      </c>
      <c r="L434" s="105">
        <v>5.99</v>
      </c>
      <c r="M434" s="390" t="s">
        <v>65</v>
      </c>
      <c r="N434" s="396" t="s">
        <v>1376</v>
      </c>
      <c r="O434" s="133" t="s">
        <v>1377</v>
      </c>
      <c r="P434" s="128">
        <v>5</v>
      </c>
    </row>
    <row r="435" spans="1:16" ht="12.75">
      <c r="A435" s="132" t="s">
        <v>15</v>
      </c>
      <c r="B435" s="400">
        <v>8</v>
      </c>
      <c r="C435" s="386" t="s">
        <v>408</v>
      </c>
      <c r="D435" s="387" t="s">
        <v>409</v>
      </c>
      <c r="E435" s="388" t="s">
        <v>410</v>
      </c>
      <c r="F435" s="389">
        <v>190</v>
      </c>
      <c r="G435" s="383"/>
      <c r="H435" s="383"/>
      <c r="I435" s="383"/>
      <c r="J435" s="383"/>
      <c r="K435" s="383"/>
      <c r="M435" s="390" t="s">
        <v>411</v>
      </c>
      <c r="N435" s="396" t="s">
        <v>1376</v>
      </c>
      <c r="O435" s="133" t="s">
        <v>1374</v>
      </c>
      <c r="P435" s="128">
        <v>5</v>
      </c>
    </row>
    <row r="436" spans="1:16" ht="12.75">
      <c r="A436" s="132" t="s">
        <v>15</v>
      </c>
      <c r="B436" s="133">
        <v>7</v>
      </c>
      <c r="C436" s="386" t="s">
        <v>924</v>
      </c>
      <c r="D436" s="387" t="s">
        <v>925</v>
      </c>
      <c r="E436" s="388" t="s">
        <v>926</v>
      </c>
      <c r="F436" s="389">
        <v>8.75</v>
      </c>
      <c r="G436" s="383"/>
      <c r="H436" s="383"/>
      <c r="I436" s="383"/>
      <c r="J436" s="383"/>
      <c r="K436" s="383"/>
      <c r="L436" s="105">
        <v>8.75</v>
      </c>
      <c r="M436" s="390" t="s">
        <v>618</v>
      </c>
      <c r="N436" s="391" t="s">
        <v>1376</v>
      </c>
      <c r="O436" s="400" t="s">
        <v>1384</v>
      </c>
      <c r="P436" s="128">
        <v>6</v>
      </c>
    </row>
    <row r="437" spans="1:16" ht="12.75">
      <c r="A437" s="132" t="s">
        <v>15</v>
      </c>
      <c r="B437" s="133">
        <v>7</v>
      </c>
      <c r="C437" s="386" t="s">
        <v>18</v>
      </c>
      <c r="D437" s="387" t="s">
        <v>1014</v>
      </c>
      <c r="E437" s="388" t="s">
        <v>247</v>
      </c>
      <c r="F437" s="389">
        <v>43.79</v>
      </c>
      <c r="G437" s="383"/>
      <c r="H437" s="383"/>
      <c r="I437" s="383"/>
      <c r="J437" s="383"/>
      <c r="K437" s="383"/>
      <c r="M437" s="390" t="s">
        <v>618</v>
      </c>
      <c r="N437" s="391" t="s">
        <v>1375</v>
      </c>
      <c r="O437" s="400">
        <v>300</v>
      </c>
      <c r="P437" s="128">
        <v>6</v>
      </c>
    </row>
    <row r="438" spans="1:16" ht="12.75">
      <c r="A438" s="132" t="s">
        <v>15</v>
      </c>
      <c r="B438" s="400">
        <v>7</v>
      </c>
      <c r="C438" s="386" t="s">
        <v>359</v>
      </c>
      <c r="D438" s="387" t="s">
        <v>360</v>
      </c>
      <c r="E438" s="388" t="s">
        <v>361</v>
      </c>
      <c r="F438" s="389">
        <v>10.73</v>
      </c>
      <c r="G438" s="383">
        <v>10.42</v>
      </c>
      <c r="H438" s="383">
        <v>10.32</v>
      </c>
      <c r="I438" s="383">
        <v>10.73</v>
      </c>
      <c r="J438" s="383">
        <v>10.73</v>
      </c>
      <c r="K438" s="383">
        <v>10.38</v>
      </c>
      <c r="L438" s="105">
        <v>10.6</v>
      </c>
      <c r="M438" s="390" t="s">
        <v>17</v>
      </c>
      <c r="N438" s="396" t="s">
        <v>1375</v>
      </c>
      <c r="O438" s="133" t="s">
        <v>1378</v>
      </c>
      <c r="P438" s="128">
        <v>8</v>
      </c>
    </row>
    <row r="439" spans="1:16" ht="12.75">
      <c r="A439" s="132" t="s">
        <v>15</v>
      </c>
      <c r="B439" s="133">
        <v>4</v>
      </c>
      <c r="C439" s="386" t="s">
        <v>18</v>
      </c>
      <c r="D439" s="387" t="s">
        <v>1014</v>
      </c>
      <c r="E439" s="388" t="s">
        <v>247</v>
      </c>
      <c r="F439" s="389" t="s">
        <v>1360</v>
      </c>
      <c r="G439" s="383"/>
      <c r="H439" s="383"/>
      <c r="I439" s="383"/>
      <c r="J439" s="383"/>
      <c r="K439" s="383"/>
      <c r="M439" s="390" t="s">
        <v>618</v>
      </c>
      <c r="N439" s="391" t="s">
        <v>1375</v>
      </c>
      <c r="O439" s="400">
        <v>600</v>
      </c>
      <c r="P439" s="128">
        <v>10</v>
      </c>
    </row>
    <row r="440" spans="1:16" ht="12.75">
      <c r="A440" s="132"/>
      <c r="B440" s="400"/>
      <c r="C440" s="386"/>
      <c r="D440" s="387"/>
      <c r="E440" s="388"/>
      <c r="F440" s="402"/>
      <c r="G440" s="383"/>
      <c r="H440" s="383"/>
      <c r="I440" s="383"/>
      <c r="J440" s="383"/>
      <c r="K440" s="383"/>
      <c r="M440" s="390"/>
      <c r="N440" s="396"/>
      <c r="O440" s="133"/>
      <c r="P440" s="128"/>
    </row>
    <row r="441" spans="1:16" ht="12.75">
      <c r="A441" s="132"/>
      <c r="B441" s="400"/>
      <c r="C441" s="386"/>
      <c r="D441" s="387"/>
      <c r="E441" s="388"/>
      <c r="F441" s="402"/>
      <c r="G441" s="383"/>
      <c r="H441" s="383"/>
      <c r="I441" s="383"/>
      <c r="J441" s="383"/>
      <c r="K441" s="383"/>
      <c r="M441" s="390"/>
      <c r="N441" s="396"/>
      <c r="O441" s="133"/>
      <c r="P441" s="128"/>
    </row>
    <row r="442" spans="1:16" ht="12.75">
      <c r="A442" s="132"/>
      <c r="B442" s="400"/>
      <c r="C442" s="386"/>
      <c r="D442" s="387"/>
      <c r="E442" s="388"/>
      <c r="F442" s="402"/>
      <c r="G442" s="383"/>
      <c r="H442" s="383"/>
      <c r="I442" s="383"/>
      <c r="J442" s="383"/>
      <c r="K442" s="383"/>
      <c r="M442" s="390"/>
      <c r="N442" s="396"/>
      <c r="O442" s="133"/>
      <c r="P442" s="128"/>
    </row>
    <row r="443" spans="1:16" ht="13.5" thickBot="1">
      <c r="A443" s="132"/>
      <c r="B443" s="401"/>
      <c r="C443" s="386"/>
      <c r="D443" s="387"/>
      <c r="E443" s="388"/>
      <c r="F443" s="402"/>
      <c r="G443" s="383"/>
      <c r="H443" s="383"/>
      <c r="I443" s="383"/>
      <c r="J443" s="383"/>
      <c r="K443" s="383"/>
      <c r="M443" s="390"/>
      <c r="N443" s="396"/>
      <c r="O443" s="133"/>
      <c r="P443" s="128"/>
    </row>
    <row r="444" spans="1:16" ht="13.5" thickBot="1">
      <c r="A444" s="407"/>
      <c r="B444" s="410">
        <f>SUM(B446:B463)</f>
        <v>113.5</v>
      </c>
      <c r="C444" s="408"/>
      <c r="D444" s="387"/>
      <c r="E444" s="388"/>
      <c r="F444" s="402"/>
      <c r="G444" s="383"/>
      <c r="H444" s="383"/>
      <c r="I444" s="383"/>
      <c r="J444" s="383"/>
      <c r="K444" s="383"/>
      <c r="M444" s="390"/>
      <c r="N444" s="396"/>
      <c r="O444" s="133"/>
      <c r="P444" s="128"/>
    </row>
    <row r="445" spans="1:16" ht="12.75">
      <c r="A445" s="132"/>
      <c r="B445" s="409"/>
      <c r="C445" s="386"/>
      <c r="D445" s="387"/>
      <c r="E445" s="388"/>
      <c r="F445" s="402"/>
      <c r="G445" s="383"/>
      <c r="H445" s="383"/>
      <c r="I445" s="383"/>
      <c r="J445" s="383"/>
      <c r="K445" s="383"/>
      <c r="M445" s="390"/>
      <c r="N445" s="396"/>
      <c r="O445" s="133"/>
      <c r="P445" s="128"/>
    </row>
    <row r="446" spans="1:16" ht="12.75">
      <c r="A446" s="132" t="s">
        <v>64</v>
      </c>
      <c r="B446" s="400">
        <v>13.5</v>
      </c>
      <c r="C446" s="386" t="s">
        <v>841</v>
      </c>
      <c r="D446" s="387" t="s">
        <v>1305</v>
      </c>
      <c r="E446" s="388"/>
      <c r="F446" s="389"/>
      <c r="G446" s="383"/>
      <c r="H446" s="383"/>
      <c r="I446" s="383"/>
      <c r="J446" s="383"/>
      <c r="K446" s="383"/>
      <c r="M446" s="390"/>
      <c r="N446" s="396"/>
      <c r="O446" s="133" t="s">
        <v>1388</v>
      </c>
      <c r="P446" s="128"/>
    </row>
    <row r="447" spans="1:16" ht="12.75">
      <c r="A447" s="132" t="s">
        <v>64</v>
      </c>
      <c r="B447" s="400">
        <v>12</v>
      </c>
      <c r="C447" s="386" t="s">
        <v>18</v>
      </c>
      <c r="D447" s="387" t="s">
        <v>19</v>
      </c>
      <c r="E447" s="388" t="s">
        <v>20</v>
      </c>
      <c r="F447" s="389">
        <f>MAX(G447:L447)</f>
        <v>5.59</v>
      </c>
      <c r="G447" s="383">
        <v>5.38</v>
      </c>
      <c r="H447" s="383">
        <v>5.22</v>
      </c>
      <c r="I447" s="383">
        <v>4.89</v>
      </c>
      <c r="J447" s="383">
        <v>5.36</v>
      </c>
      <c r="K447" s="383" t="s">
        <v>16</v>
      </c>
      <c r="L447" s="105">
        <v>5.59</v>
      </c>
      <c r="M447" s="390" t="s">
        <v>17</v>
      </c>
      <c r="N447" s="396" t="s">
        <v>1375</v>
      </c>
      <c r="O447" s="133" t="s">
        <v>1377</v>
      </c>
      <c r="P447" s="128">
        <v>2</v>
      </c>
    </row>
    <row r="448" spans="1:16" ht="12.75">
      <c r="A448" s="132" t="s">
        <v>64</v>
      </c>
      <c r="B448" s="400">
        <v>9</v>
      </c>
      <c r="C448" s="386" t="s">
        <v>121</v>
      </c>
      <c r="D448" s="387" t="s">
        <v>122</v>
      </c>
      <c r="E448" s="388" t="s">
        <v>123</v>
      </c>
      <c r="F448" s="389">
        <f>MAX(G448:L448)</f>
        <v>11.75</v>
      </c>
      <c r="G448" s="383" t="s">
        <v>16</v>
      </c>
      <c r="H448" s="383">
        <v>10.41</v>
      </c>
      <c r="I448" s="383">
        <v>11.12</v>
      </c>
      <c r="J448" s="383">
        <v>11.75</v>
      </c>
      <c r="K448" s="383">
        <v>10.68</v>
      </c>
      <c r="L448" s="105">
        <v>10.9</v>
      </c>
      <c r="M448" s="390" t="s">
        <v>125</v>
      </c>
      <c r="N448" s="396" t="s">
        <v>1375</v>
      </c>
      <c r="O448" s="133" t="s">
        <v>1380</v>
      </c>
      <c r="P448" s="128">
        <v>5</v>
      </c>
    </row>
    <row r="449" spans="1:16" ht="12.75">
      <c r="A449" s="132" t="s">
        <v>64</v>
      </c>
      <c r="B449" s="133">
        <v>8</v>
      </c>
      <c r="C449" s="386" t="s">
        <v>827</v>
      </c>
      <c r="D449" s="387" t="s">
        <v>828</v>
      </c>
      <c r="E449" s="388" t="s">
        <v>829</v>
      </c>
      <c r="F449" s="389" t="s">
        <v>1192</v>
      </c>
      <c r="G449" s="383"/>
      <c r="H449" s="383"/>
      <c r="I449" s="383"/>
      <c r="J449" s="383"/>
      <c r="K449" s="383"/>
      <c r="M449" s="390" t="s">
        <v>51</v>
      </c>
      <c r="N449" s="391" t="s">
        <v>1375</v>
      </c>
      <c r="O449" s="400" t="s">
        <v>1385</v>
      </c>
      <c r="P449" s="128">
        <v>7</v>
      </c>
    </row>
    <row r="450" spans="1:16" ht="12.75">
      <c r="A450" s="132" t="s">
        <v>64</v>
      </c>
      <c r="B450" s="400">
        <v>8</v>
      </c>
      <c r="C450" s="386" t="s">
        <v>18</v>
      </c>
      <c r="D450" s="387" t="s">
        <v>19</v>
      </c>
      <c r="E450" s="388" t="s">
        <v>20</v>
      </c>
      <c r="F450" s="389">
        <v>11.06</v>
      </c>
      <c r="G450" s="383">
        <v>10.95</v>
      </c>
      <c r="H450" s="383">
        <v>11.06</v>
      </c>
      <c r="I450" s="383" t="s">
        <v>16</v>
      </c>
      <c r="J450" s="383">
        <v>10.89</v>
      </c>
      <c r="K450" s="383">
        <v>11.31</v>
      </c>
      <c r="L450" s="105" t="s">
        <v>16</v>
      </c>
      <c r="M450" s="390" t="s">
        <v>17</v>
      </c>
      <c r="N450" s="396" t="s">
        <v>1375</v>
      </c>
      <c r="O450" s="133" t="s">
        <v>1378</v>
      </c>
      <c r="P450" s="128">
        <v>7</v>
      </c>
    </row>
    <row r="451" spans="1:16" ht="12.75">
      <c r="A451" s="132" t="s">
        <v>64</v>
      </c>
      <c r="B451" s="400">
        <v>7</v>
      </c>
      <c r="C451" s="386" t="s">
        <v>412</v>
      </c>
      <c r="D451" s="387" t="s">
        <v>413</v>
      </c>
      <c r="E451" s="388" t="s">
        <v>414</v>
      </c>
      <c r="F451" s="389">
        <v>190</v>
      </c>
      <c r="G451" s="383"/>
      <c r="H451" s="383"/>
      <c r="I451" s="383"/>
      <c r="J451" s="383"/>
      <c r="K451" s="383"/>
      <c r="M451" s="390" t="s">
        <v>415</v>
      </c>
      <c r="N451" s="396" t="s">
        <v>1376</v>
      </c>
      <c r="O451" s="133" t="s">
        <v>1374</v>
      </c>
      <c r="P451" s="128">
        <v>6</v>
      </c>
    </row>
    <row r="452" spans="1:16" ht="12.75">
      <c r="A452" s="132" t="s">
        <v>64</v>
      </c>
      <c r="B452" s="133">
        <v>6</v>
      </c>
      <c r="C452" s="386" t="s">
        <v>827</v>
      </c>
      <c r="D452" s="387" t="s">
        <v>828</v>
      </c>
      <c r="E452" s="388" t="s">
        <v>829</v>
      </c>
      <c r="F452" s="389" t="s">
        <v>830</v>
      </c>
      <c r="G452" s="383"/>
      <c r="H452" s="383"/>
      <c r="I452" s="383"/>
      <c r="J452" s="383"/>
      <c r="K452" s="383"/>
      <c r="M452" s="390" t="s">
        <v>51</v>
      </c>
      <c r="N452" s="391" t="s">
        <v>1375</v>
      </c>
      <c r="O452" s="400">
        <v>3000</v>
      </c>
      <c r="P452" s="128">
        <v>8</v>
      </c>
    </row>
    <row r="453" spans="1:16" ht="12.75">
      <c r="A453" s="132" t="s">
        <v>64</v>
      </c>
      <c r="B453" s="133">
        <v>6</v>
      </c>
      <c r="C453" s="386" t="s">
        <v>854</v>
      </c>
      <c r="D453" s="387" t="s">
        <v>855</v>
      </c>
      <c r="E453" s="388" t="s">
        <v>856</v>
      </c>
      <c r="F453" s="389" t="s">
        <v>857</v>
      </c>
      <c r="G453" s="383"/>
      <c r="H453" s="383"/>
      <c r="I453" s="383"/>
      <c r="J453" s="383"/>
      <c r="K453" s="383"/>
      <c r="M453" s="390" t="s">
        <v>858</v>
      </c>
      <c r="N453" s="391" t="s">
        <v>1376</v>
      </c>
      <c r="O453" s="400">
        <v>3000</v>
      </c>
      <c r="P453" s="128">
        <v>7</v>
      </c>
    </row>
    <row r="454" spans="1:16" ht="12.75">
      <c r="A454" s="132" t="s">
        <v>64</v>
      </c>
      <c r="B454" s="400">
        <v>6</v>
      </c>
      <c r="C454" s="386" t="s">
        <v>372</v>
      </c>
      <c r="D454" s="387" t="s">
        <v>373</v>
      </c>
      <c r="E454" s="388" t="s">
        <v>374</v>
      </c>
      <c r="F454" s="389">
        <v>155</v>
      </c>
      <c r="G454" s="383"/>
      <c r="H454" s="383"/>
      <c r="I454" s="383"/>
      <c r="J454" s="383"/>
      <c r="K454" s="383"/>
      <c r="M454" s="390" t="s">
        <v>368</v>
      </c>
      <c r="N454" s="396" t="s">
        <v>1375</v>
      </c>
      <c r="O454" s="133" t="s">
        <v>1374</v>
      </c>
      <c r="P454" s="128">
        <v>7</v>
      </c>
    </row>
    <row r="455" spans="1:16" ht="12.75">
      <c r="A455" s="132" t="s">
        <v>64</v>
      </c>
      <c r="B455" s="133">
        <v>5</v>
      </c>
      <c r="C455" s="386" t="s">
        <v>1233</v>
      </c>
      <c r="D455" s="387" t="s">
        <v>1234</v>
      </c>
      <c r="E455" s="388" t="s">
        <v>410</v>
      </c>
      <c r="F455" s="389" t="s">
        <v>1359</v>
      </c>
      <c r="G455" s="383"/>
      <c r="H455" s="383"/>
      <c r="I455" s="383"/>
      <c r="J455" s="383"/>
      <c r="K455" s="383"/>
      <c r="M455" s="390" t="s">
        <v>803</v>
      </c>
      <c r="N455" s="391" t="s">
        <v>1375</v>
      </c>
      <c r="O455" s="400">
        <v>600</v>
      </c>
      <c r="P455" s="128">
        <v>9</v>
      </c>
    </row>
    <row r="456" spans="1:16" ht="12.75">
      <c r="A456" s="132" t="s">
        <v>64</v>
      </c>
      <c r="B456" s="400">
        <v>5</v>
      </c>
      <c r="C456" s="386" t="s">
        <v>61</v>
      </c>
      <c r="D456" s="387" t="s">
        <v>62</v>
      </c>
      <c r="E456" s="388" t="s">
        <v>63</v>
      </c>
      <c r="F456" s="389">
        <v>10.58</v>
      </c>
      <c r="G456" s="383">
        <v>10.3</v>
      </c>
      <c r="H456" s="383">
        <v>10.45</v>
      </c>
      <c r="I456" s="383">
        <v>10.58</v>
      </c>
      <c r="J456" s="383"/>
      <c r="K456" s="383"/>
      <c r="M456" s="390" t="s">
        <v>65</v>
      </c>
      <c r="N456" s="396" t="s">
        <v>1375</v>
      </c>
      <c r="O456" s="133" t="s">
        <v>1378</v>
      </c>
      <c r="P456" s="128">
        <v>10</v>
      </c>
    </row>
    <row r="457" spans="1:16" ht="12.75">
      <c r="A457" s="132" t="s">
        <v>64</v>
      </c>
      <c r="B457" s="133">
        <v>4</v>
      </c>
      <c r="C457" s="386" t="s">
        <v>1066</v>
      </c>
      <c r="D457" s="387" t="s">
        <v>1067</v>
      </c>
      <c r="E457" s="388" t="s">
        <v>236</v>
      </c>
      <c r="F457" s="389" t="s">
        <v>1068</v>
      </c>
      <c r="G457" s="383"/>
      <c r="H457" s="383"/>
      <c r="I457" s="383"/>
      <c r="J457" s="383"/>
      <c r="K457" s="383"/>
      <c r="M457" s="390" t="s">
        <v>803</v>
      </c>
      <c r="N457" s="391" t="s">
        <v>1375</v>
      </c>
      <c r="O457" s="400">
        <v>1000</v>
      </c>
      <c r="P457" s="128">
        <v>11</v>
      </c>
    </row>
    <row r="458" spans="1:16" ht="12.75">
      <c r="A458" s="132" t="s">
        <v>64</v>
      </c>
      <c r="B458" s="400">
        <v>4</v>
      </c>
      <c r="C458" s="386" t="s">
        <v>61</v>
      </c>
      <c r="D458" s="387" t="s">
        <v>62</v>
      </c>
      <c r="E458" s="388" t="s">
        <v>63</v>
      </c>
      <c r="F458" s="389">
        <f>MAX(G458:L458)</f>
        <v>4.93</v>
      </c>
      <c r="G458" s="383">
        <v>4.81</v>
      </c>
      <c r="H458" s="383" t="s">
        <v>16</v>
      </c>
      <c r="I458" s="383">
        <v>4.93</v>
      </c>
      <c r="J458" s="383"/>
      <c r="K458" s="383"/>
      <c r="M458" s="390" t="s">
        <v>65</v>
      </c>
      <c r="N458" s="396" t="s">
        <v>1375</v>
      </c>
      <c r="O458" s="133" t="s">
        <v>1377</v>
      </c>
      <c r="P458" s="128">
        <v>11</v>
      </c>
    </row>
    <row r="459" spans="1:16" ht="12.75">
      <c r="A459" s="132" t="s">
        <v>64</v>
      </c>
      <c r="B459" s="133">
        <v>3</v>
      </c>
      <c r="C459" s="386" t="s">
        <v>372</v>
      </c>
      <c r="D459" s="387" t="s">
        <v>373</v>
      </c>
      <c r="E459" s="388" t="s">
        <v>374</v>
      </c>
      <c r="F459" s="389">
        <v>10.04</v>
      </c>
      <c r="G459" s="383"/>
      <c r="H459" s="383"/>
      <c r="I459" s="383"/>
      <c r="J459" s="383"/>
      <c r="K459" s="383"/>
      <c r="L459" s="105">
        <v>9.94</v>
      </c>
      <c r="M459" s="390" t="s">
        <v>368</v>
      </c>
      <c r="N459" s="391" t="s">
        <v>1375</v>
      </c>
      <c r="O459" s="400" t="s">
        <v>1384</v>
      </c>
      <c r="P459" s="128">
        <v>10</v>
      </c>
    </row>
    <row r="460" spans="1:16" ht="12.75">
      <c r="A460" s="132" t="s">
        <v>64</v>
      </c>
      <c r="B460" s="133">
        <v>3</v>
      </c>
      <c r="C460" s="386" t="s">
        <v>161</v>
      </c>
      <c r="D460" s="387" t="s">
        <v>587</v>
      </c>
      <c r="E460" s="388" t="s">
        <v>588</v>
      </c>
      <c r="F460" s="389" t="s">
        <v>1108</v>
      </c>
      <c r="G460" s="383"/>
      <c r="H460" s="383"/>
      <c r="I460" s="383"/>
      <c r="J460" s="383"/>
      <c r="K460" s="383"/>
      <c r="M460" s="390" t="s">
        <v>590</v>
      </c>
      <c r="N460" s="391" t="s">
        <v>1376</v>
      </c>
      <c r="O460" s="400">
        <v>1000</v>
      </c>
      <c r="P460" s="128">
        <v>11</v>
      </c>
    </row>
    <row r="461" spans="1:16" ht="12.75">
      <c r="A461" s="132" t="s">
        <v>64</v>
      </c>
      <c r="B461" s="133">
        <v>3</v>
      </c>
      <c r="C461" s="386" t="s">
        <v>1233</v>
      </c>
      <c r="D461" s="387" t="s">
        <v>1234</v>
      </c>
      <c r="E461" s="388" t="s">
        <v>410</v>
      </c>
      <c r="F461" s="389">
        <v>44.56</v>
      </c>
      <c r="G461" s="383"/>
      <c r="H461" s="383"/>
      <c r="I461" s="383"/>
      <c r="J461" s="383"/>
      <c r="K461" s="383"/>
      <c r="M461" s="390" t="s">
        <v>803</v>
      </c>
      <c r="N461" s="391" t="s">
        <v>1375</v>
      </c>
      <c r="O461" s="400">
        <v>300</v>
      </c>
      <c r="P461" s="128">
        <v>10</v>
      </c>
    </row>
    <row r="462" spans="1:16" ht="12.75">
      <c r="A462" s="132" t="s">
        <v>64</v>
      </c>
      <c r="B462" s="133">
        <v>2</v>
      </c>
      <c r="C462" s="386" t="s">
        <v>1066</v>
      </c>
      <c r="D462" s="387" t="s">
        <v>1067</v>
      </c>
      <c r="E462" s="388" t="s">
        <v>236</v>
      </c>
      <c r="F462" s="389" t="s">
        <v>1362</v>
      </c>
      <c r="G462" s="383"/>
      <c r="H462" s="383"/>
      <c r="I462" s="383"/>
      <c r="J462" s="383"/>
      <c r="K462" s="383"/>
      <c r="M462" s="390" t="s">
        <v>803</v>
      </c>
      <c r="N462" s="391" t="s">
        <v>1375</v>
      </c>
      <c r="O462" s="400">
        <v>600</v>
      </c>
      <c r="P462" s="128">
        <v>12</v>
      </c>
    </row>
    <row r="463" spans="1:16" ht="12.75">
      <c r="A463" s="132" t="s">
        <v>1396</v>
      </c>
      <c r="B463" s="400">
        <v>9</v>
      </c>
      <c r="C463" s="386" t="s">
        <v>237</v>
      </c>
      <c r="D463" s="387" t="s">
        <v>238</v>
      </c>
      <c r="E463" s="388" t="s">
        <v>239</v>
      </c>
      <c r="F463" s="389">
        <f>MAX(G463:L463)</f>
        <v>14.84</v>
      </c>
      <c r="G463" s="383">
        <v>13.68</v>
      </c>
      <c r="H463" s="383">
        <v>14.26</v>
      </c>
      <c r="I463" s="383">
        <v>14.84</v>
      </c>
      <c r="J463" s="383">
        <v>14.77</v>
      </c>
      <c r="K463" s="383">
        <v>14.62</v>
      </c>
      <c r="L463" s="105" t="s">
        <v>16</v>
      </c>
      <c r="M463" s="390" t="s">
        <v>241</v>
      </c>
      <c r="N463" s="396" t="s">
        <v>1376</v>
      </c>
      <c r="O463" s="133" t="s">
        <v>1380</v>
      </c>
      <c r="P463" s="128">
        <v>4</v>
      </c>
    </row>
    <row r="464" spans="4:15" s="6" customFormat="1" ht="12.75">
      <c r="D464" s="8"/>
      <c r="N464" s="8"/>
      <c r="O464" s="10"/>
    </row>
    <row r="465" spans="4:15" s="6" customFormat="1" ht="12.75">
      <c r="D465" s="8"/>
      <c r="N465" s="8"/>
      <c r="O465" s="10"/>
    </row>
    <row r="466" spans="4:15" s="6" customFormat="1" ht="12.75">
      <c r="D466" s="8"/>
      <c r="N466" s="8"/>
      <c r="O466" s="10"/>
    </row>
    <row r="467" spans="4:15" s="6" customFormat="1" ht="12.75">
      <c r="D467" s="8"/>
      <c r="N467" s="8"/>
      <c r="O467" s="10"/>
    </row>
    <row r="468" spans="4:15" s="6" customFormat="1" ht="12.75">
      <c r="D468" s="8"/>
      <c r="N468" s="8"/>
      <c r="O468" s="10"/>
    </row>
    <row r="469" spans="4:15" s="6" customFormat="1" ht="12.75">
      <c r="D469" s="8"/>
      <c r="N469" s="8"/>
      <c r="O469" s="10"/>
    </row>
    <row r="470" spans="4:15" s="6" customFormat="1" ht="12.75">
      <c r="D470" s="8"/>
      <c r="N470" s="8"/>
      <c r="O470" s="10"/>
    </row>
    <row r="471" spans="4:15" s="6" customFormat="1" ht="12.75">
      <c r="D471" s="8"/>
      <c r="O471" s="10"/>
    </row>
    <row r="472" spans="4:15" s="6" customFormat="1" ht="12.75">
      <c r="D472" s="8"/>
      <c r="O472" s="10"/>
    </row>
    <row r="473" spans="4:15" s="6" customFormat="1" ht="12.75">
      <c r="D473" s="8"/>
      <c r="O473" s="10"/>
    </row>
    <row r="474" spans="4:15" s="6" customFormat="1" ht="12.75">
      <c r="D474" s="8"/>
      <c r="O474" s="10"/>
    </row>
    <row r="475" spans="4:15" s="6" customFormat="1" ht="12.75">
      <c r="D475" s="8"/>
      <c r="O475" s="10"/>
    </row>
    <row r="476" spans="4:15" s="6" customFormat="1" ht="12.75">
      <c r="D476" s="8"/>
      <c r="O476" s="10"/>
    </row>
    <row r="477" spans="4:15" s="6" customFormat="1" ht="12.75">
      <c r="D477" s="8"/>
      <c r="O477" s="10"/>
    </row>
    <row r="478" spans="4:15" s="6" customFormat="1" ht="12.75">
      <c r="D478" s="8"/>
      <c r="O478" s="10"/>
    </row>
    <row r="479" spans="4:15" s="6" customFormat="1" ht="12.75">
      <c r="D479" s="8"/>
      <c r="O479" s="10"/>
    </row>
    <row r="480" spans="4:15" s="6" customFormat="1" ht="12.75">
      <c r="D480" s="8"/>
      <c r="O480" s="10"/>
    </row>
    <row r="481" spans="4:15" s="6" customFormat="1" ht="12.75">
      <c r="D481" s="8"/>
      <c r="O481" s="10"/>
    </row>
    <row r="482" spans="4:15" s="6" customFormat="1" ht="12.75">
      <c r="D482" s="8"/>
      <c r="O482" s="10"/>
    </row>
    <row r="483" spans="4:15" s="6" customFormat="1" ht="12.75">
      <c r="D483" s="8"/>
      <c r="O483" s="10"/>
    </row>
    <row r="484" spans="4:15" s="6" customFormat="1" ht="12.75">
      <c r="D484" s="8"/>
      <c r="O484" s="10"/>
    </row>
    <row r="485" spans="4:15" s="6" customFormat="1" ht="12.75">
      <c r="D485" s="8"/>
      <c r="O485" s="10"/>
    </row>
    <row r="486" spans="4:15" s="6" customFormat="1" ht="12.75">
      <c r="D486" s="8"/>
      <c r="O486" s="10"/>
    </row>
    <row r="487" spans="4:15" s="6" customFormat="1" ht="12.75">
      <c r="D487" s="8"/>
      <c r="O487" s="10"/>
    </row>
    <row r="488" spans="4:15" s="6" customFormat="1" ht="12.75">
      <c r="D488" s="8"/>
      <c r="O488" s="10"/>
    </row>
    <row r="489" spans="4:15" s="6" customFormat="1" ht="12.75">
      <c r="D489" s="8"/>
      <c r="O489" s="10"/>
    </row>
    <row r="490" spans="4:15" s="6" customFormat="1" ht="12.75">
      <c r="D490" s="8"/>
      <c r="O490" s="10"/>
    </row>
    <row r="491" spans="4:15" s="6" customFormat="1" ht="12.75">
      <c r="D491" s="8"/>
      <c r="O491" s="10"/>
    </row>
    <row r="492" spans="4:15" s="6" customFormat="1" ht="12.75">
      <c r="D492" s="8"/>
      <c r="O492" s="10"/>
    </row>
    <row r="493" spans="4:15" s="6" customFormat="1" ht="12.75">
      <c r="D493" s="8"/>
      <c r="O493" s="10"/>
    </row>
    <row r="494" spans="4:15" s="6" customFormat="1" ht="12.75">
      <c r="D494" s="8"/>
      <c r="O494" s="10"/>
    </row>
    <row r="495" spans="4:15" s="6" customFormat="1" ht="12.75">
      <c r="D495" s="8"/>
      <c r="O495" s="10"/>
    </row>
    <row r="496" spans="4:15" s="6" customFormat="1" ht="12.75">
      <c r="D496" s="8"/>
      <c r="O496" s="10"/>
    </row>
    <row r="497" spans="4:15" s="6" customFormat="1" ht="12.75">
      <c r="D497" s="8"/>
      <c r="O497" s="10"/>
    </row>
    <row r="498" spans="4:15" s="6" customFormat="1" ht="12.75">
      <c r="D498" s="8"/>
      <c r="O498" s="10"/>
    </row>
    <row r="499" spans="4:15" s="6" customFormat="1" ht="12.75">
      <c r="D499" s="8"/>
      <c r="O499" s="10"/>
    </row>
    <row r="500" spans="4:15" s="6" customFormat="1" ht="12.75">
      <c r="D500" s="8"/>
      <c r="O500" s="10"/>
    </row>
    <row r="501" spans="4:15" s="6" customFormat="1" ht="12.75">
      <c r="D501" s="8"/>
      <c r="O501" s="10"/>
    </row>
    <row r="502" spans="4:15" s="6" customFormat="1" ht="12.75">
      <c r="D502" s="8"/>
      <c r="O502" s="10"/>
    </row>
    <row r="503" spans="4:15" s="6" customFormat="1" ht="12.75">
      <c r="D503" s="8"/>
      <c r="O503" s="10"/>
    </row>
    <row r="504" spans="4:15" s="6" customFormat="1" ht="12.75">
      <c r="D504" s="8"/>
      <c r="O504" s="10"/>
    </row>
    <row r="505" spans="4:15" s="6" customFormat="1" ht="12.75">
      <c r="D505" s="8"/>
      <c r="O505" s="10"/>
    </row>
    <row r="506" spans="4:15" s="6" customFormat="1" ht="12.75">
      <c r="D506" s="8"/>
      <c r="O506" s="10"/>
    </row>
    <row r="507" spans="4:15" s="6" customFormat="1" ht="12.75">
      <c r="D507" s="8"/>
      <c r="O507" s="10"/>
    </row>
    <row r="508" spans="4:15" s="6" customFormat="1" ht="12.75">
      <c r="D508" s="8"/>
      <c r="O508" s="10"/>
    </row>
    <row r="509" spans="4:15" s="6" customFormat="1" ht="12.75">
      <c r="D509" s="8"/>
      <c r="O509" s="10"/>
    </row>
    <row r="510" spans="4:15" s="6" customFormat="1" ht="12.75">
      <c r="D510" s="8"/>
      <c r="O510" s="10"/>
    </row>
    <row r="511" spans="4:15" s="6" customFormat="1" ht="12.75">
      <c r="D511" s="8"/>
      <c r="O511" s="10"/>
    </row>
    <row r="512" spans="4:15" s="6" customFormat="1" ht="12.75">
      <c r="D512" s="8"/>
      <c r="O512" s="10"/>
    </row>
    <row r="513" spans="4:15" s="6" customFormat="1" ht="12.75">
      <c r="D513" s="8"/>
      <c r="O513" s="10"/>
    </row>
    <row r="514" spans="4:15" s="6" customFormat="1" ht="12.75">
      <c r="D514" s="8"/>
      <c r="O514" s="10"/>
    </row>
    <row r="515" spans="4:15" s="6" customFormat="1" ht="12.75">
      <c r="D515" s="8"/>
      <c r="O515" s="10"/>
    </row>
    <row r="516" spans="4:15" s="6" customFormat="1" ht="12.75">
      <c r="D516" s="8"/>
      <c r="O516" s="10"/>
    </row>
    <row r="517" spans="4:15" s="6" customFormat="1" ht="12.75">
      <c r="D517" s="8"/>
      <c r="O517" s="10"/>
    </row>
    <row r="518" spans="4:15" s="6" customFormat="1" ht="12.75">
      <c r="D518" s="8"/>
      <c r="O518" s="10"/>
    </row>
    <row r="519" spans="4:15" s="6" customFormat="1" ht="12.75">
      <c r="D519" s="8"/>
      <c r="O519" s="10"/>
    </row>
    <row r="520" spans="4:15" s="6" customFormat="1" ht="12.75">
      <c r="D520" s="8"/>
      <c r="O520" s="10"/>
    </row>
    <row r="521" spans="4:15" s="6" customFormat="1" ht="12.75">
      <c r="D521" s="8"/>
      <c r="O521" s="10"/>
    </row>
    <row r="522" spans="4:15" s="6" customFormat="1" ht="12.75">
      <c r="D522" s="8"/>
      <c r="O522" s="10"/>
    </row>
    <row r="523" spans="4:15" s="6" customFormat="1" ht="12.75">
      <c r="D523" s="8"/>
      <c r="O523" s="10"/>
    </row>
    <row r="524" spans="4:15" s="6" customFormat="1" ht="12.75">
      <c r="D524" s="8"/>
      <c r="O524" s="10"/>
    </row>
    <row r="525" spans="4:15" s="6" customFormat="1" ht="12.75">
      <c r="D525" s="8"/>
      <c r="O525" s="10"/>
    </row>
    <row r="526" spans="4:15" s="6" customFormat="1" ht="12.75">
      <c r="D526" s="8"/>
      <c r="O526" s="10"/>
    </row>
    <row r="527" spans="4:15" s="6" customFormat="1" ht="12.75">
      <c r="D527" s="8"/>
      <c r="O527" s="10"/>
    </row>
    <row r="528" spans="4:15" s="6" customFormat="1" ht="12.75">
      <c r="D528" s="8"/>
      <c r="O528" s="10"/>
    </row>
    <row r="529" spans="4:15" s="6" customFormat="1" ht="12.75">
      <c r="D529" s="8"/>
      <c r="O529" s="10"/>
    </row>
    <row r="530" spans="4:15" s="6" customFormat="1" ht="12.75">
      <c r="D530" s="8"/>
      <c r="O530" s="10"/>
    </row>
    <row r="531" spans="4:15" s="6" customFormat="1" ht="12.75">
      <c r="D531" s="8"/>
      <c r="O531" s="10"/>
    </row>
    <row r="532" spans="4:15" s="6" customFormat="1" ht="12.75">
      <c r="D532" s="8"/>
      <c r="O532" s="10"/>
    </row>
    <row r="533" spans="4:15" s="6" customFormat="1" ht="12.75">
      <c r="D533" s="8"/>
      <c r="O533" s="10"/>
    </row>
    <row r="534" spans="4:15" s="6" customFormat="1" ht="12.75">
      <c r="D534" s="8"/>
      <c r="O534" s="10"/>
    </row>
    <row r="535" spans="4:15" s="6" customFormat="1" ht="12.75">
      <c r="D535" s="8"/>
      <c r="O535" s="10"/>
    </row>
    <row r="536" spans="4:15" s="6" customFormat="1" ht="12.75">
      <c r="D536" s="8"/>
      <c r="O536" s="10"/>
    </row>
    <row r="537" spans="4:15" s="6" customFormat="1" ht="12.75">
      <c r="D537" s="8"/>
      <c r="O537" s="10"/>
    </row>
    <row r="538" spans="4:15" s="6" customFormat="1" ht="12.75">
      <c r="D538" s="8"/>
      <c r="O538" s="10"/>
    </row>
    <row r="539" spans="4:15" s="6" customFormat="1" ht="12.75">
      <c r="D539" s="8"/>
      <c r="O539" s="10"/>
    </row>
    <row r="540" spans="4:15" s="6" customFormat="1" ht="12.75">
      <c r="D540" s="8"/>
      <c r="O540" s="10"/>
    </row>
    <row r="541" spans="4:15" s="6" customFormat="1" ht="12.75">
      <c r="D541" s="8"/>
      <c r="O541" s="10"/>
    </row>
    <row r="542" spans="4:15" s="6" customFormat="1" ht="12.75">
      <c r="D542" s="8"/>
      <c r="O542" s="10"/>
    </row>
    <row r="543" spans="4:15" s="6" customFormat="1" ht="12.75">
      <c r="D543" s="8"/>
      <c r="O543" s="10"/>
    </row>
    <row r="544" spans="4:15" s="6" customFormat="1" ht="12.75">
      <c r="D544" s="8"/>
      <c r="O544" s="10"/>
    </row>
    <row r="545" spans="4:15" s="6" customFormat="1" ht="12.75">
      <c r="D545" s="8"/>
      <c r="O545" s="10"/>
    </row>
    <row r="546" spans="4:15" s="6" customFormat="1" ht="12.75">
      <c r="D546" s="8"/>
      <c r="O546" s="10"/>
    </row>
    <row r="547" spans="4:15" s="6" customFormat="1" ht="12.75">
      <c r="D547" s="8"/>
      <c r="O547" s="10"/>
    </row>
    <row r="548" spans="4:15" s="6" customFormat="1" ht="12.75">
      <c r="D548" s="8"/>
      <c r="O548" s="10"/>
    </row>
    <row r="549" spans="4:15" s="6" customFormat="1" ht="12.75">
      <c r="D549" s="8"/>
      <c r="O549" s="10"/>
    </row>
    <row r="550" spans="4:15" s="6" customFormat="1" ht="12.75">
      <c r="D550" s="8"/>
      <c r="O550" s="10"/>
    </row>
    <row r="551" spans="4:15" s="6" customFormat="1" ht="12.75">
      <c r="D551" s="8"/>
      <c r="O551" s="10"/>
    </row>
    <row r="552" spans="4:15" s="6" customFormat="1" ht="12.75">
      <c r="D552" s="8"/>
      <c r="O552" s="10"/>
    </row>
    <row r="553" spans="4:15" s="6" customFormat="1" ht="12.75">
      <c r="D553" s="8"/>
      <c r="O553" s="10"/>
    </row>
    <row r="554" spans="4:15" s="6" customFormat="1" ht="12.75">
      <c r="D554" s="8"/>
      <c r="O554" s="10"/>
    </row>
    <row r="555" spans="4:15" s="6" customFormat="1" ht="12.75">
      <c r="D555" s="8"/>
      <c r="O555" s="10"/>
    </row>
    <row r="556" spans="4:15" s="6" customFormat="1" ht="12.75">
      <c r="D556" s="8"/>
      <c r="O556" s="10"/>
    </row>
    <row r="557" spans="4:15" s="6" customFormat="1" ht="12.75">
      <c r="D557" s="8"/>
      <c r="O557" s="10"/>
    </row>
    <row r="558" spans="4:15" s="6" customFormat="1" ht="12.75">
      <c r="D558" s="8"/>
      <c r="O558" s="10"/>
    </row>
    <row r="559" spans="4:15" s="6" customFormat="1" ht="12.75">
      <c r="D559" s="8"/>
      <c r="O559" s="10"/>
    </row>
    <row r="560" spans="4:15" s="6" customFormat="1" ht="12.75">
      <c r="D560" s="8"/>
      <c r="O560" s="10"/>
    </row>
    <row r="561" spans="4:15" s="6" customFormat="1" ht="12.75">
      <c r="D561" s="8"/>
      <c r="O561" s="10"/>
    </row>
    <row r="562" spans="4:15" s="6" customFormat="1" ht="12.75">
      <c r="D562" s="8"/>
      <c r="O562" s="10"/>
    </row>
    <row r="563" spans="4:15" s="6" customFormat="1" ht="12.75">
      <c r="D563" s="8"/>
      <c r="O563" s="10"/>
    </row>
    <row r="564" spans="4:15" s="6" customFormat="1" ht="12.75">
      <c r="D564" s="8"/>
      <c r="O564" s="10"/>
    </row>
    <row r="565" spans="4:15" s="6" customFormat="1" ht="12.75">
      <c r="D565" s="8"/>
      <c r="O565" s="10"/>
    </row>
    <row r="566" spans="4:15" s="6" customFormat="1" ht="12.75">
      <c r="D566" s="8"/>
      <c r="O566" s="10"/>
    </row>
    <row r="567" spans="4:15" s="6" customFormat="1" ht="12.75">
      <c r="D567" s="8"/>
      <c r="O567" s="10"/>
    </row>
    <row r="568" spans="4:15" s="6" customFormat="1" ht="12.75">
      <c r="D568" s="8"/>
      <c r="O568" s="10"/>
    </row>
    <row r="569" spans="4:15" s="6" customFormat="1" ht="12.75">
      <c r="D569" s="8"/>
      <c r="O569" s="10"/>
    </row>
    <row r="570" spans="4:15" s="6" customFormat="1" ht="12.75">
      <c r="D570" s="8"/>
      <c r="O570" s="10"/>
    </row>
    <row r="571" spans="4:15" s="6" customFormat="1" ht="12.75">
      <c r="D571" s="8"/>
      <c r="O571" s="10"/>
    </row>
    <row r="572" spans="4:15" s="6" customFormat="1" ht="12.75">
      <c r="D572" s="8"/>
      <c r="O572" s="10"/>
    </row>
    <row r="573" spans="4:15" s="6" customFormat="1" ht="12.75">
      <c r="D573" s="8"/>
      <c r="O573" s="10"/>
    </row>
    <row r="574" spans="4:15" s="6" customFormat="1" ht="12.75">
      <c r="D574" s="8"/>
      <c r="O574" s="10"/>
    </row>
    <row r="575" spans="4:15" s="6" customFormat="1" ht="12.75">
      <c r="D575" s="8"/>
      <c r="O575" s="10"/>
    </row>
    <row r="576" spans="4:15" s="6" customFormat="1" ht="12.75">
      <c r="D576" s="8"/>
      <c r="O576" s="10"/>
    </row>
    <row r="577" spans="4:15" s="6" customFormat="1" ht="12.75">
      <c r="D577" s="8"/>
      <c r="O577" s="10"/>
    </row>
    <row r="578" spans="4:15" s="6" customFormat="1" ht="12.75">
      <c r="D578" s="8"/>
      <c r="O578" s="10"/>
    </row>
    <row r="579" spans="4:15" s="6" customFormat="1" ht="12.75">
      <c r="D579" s="8"/>
      <c r="O579" s="10"/>
    </row>
    <row r="580" spans="4:15" s="6" customFormat="1" ht="12.75">
      <c r="D580" s="8"/>
      <c r="O580" s="10"/>
    </row>
    <row r="581" spans="4:15" s="6" customFormat="1" ht="12.75">
      <c r="D581" s="8"/>
      <c r="O581" s="10"/>
    </row>
    <row r="582" spans="4:15" s="6" customFormat="1" ht="12.75">
      <c r="D582" s="8"/>
      <c r="O582" s="10"/>
    </row>
    <row r="583" spans="4:15" s="6" customFormat="1" ht="12.75">
      <c r="D583" s="8"/>
      <c r="O583" s="10"/>
    </row>
    <row r="584" spans="4:15" s="6" customFormat="1" ht="12.75">
      <c r="D584" s="8"/>
      <c r="O584" s="10"/>
    </row>
    <row r="585" spans="4:15" s="6" customFormat="1" ht="12.75">
      <c r="D585" s="8"/>
      <c r="O585" s="10"/>
    </row>
    <row r="586" spans="4:15" s="6" customFormat="1" ht="12.75">
      <c r="D586" s="8"/>
      <c r="O586" s="10"/>
    </row>
    <row r="587" spans="4:15" s="6" customFormat="1" ht="12.75">
      <c r="D587" s="8"/>
      <c r="O587" s="10"/>
    </row>
    <row r="588" spans="4:15" s="6" customFormat="1" ht="12.75">
      <c r="D588" s="8"/>
      <c r="O588" s="10"/>
    </row>
    <row r="589" spans="4:15" s="6" customFormat="1" ht="12.75">
      <c r="D589" s="8"/>
      <c r="O589" s="10"/>
    </row>
    <row r="590" spans="4:15" s="6" customFormat="1" ht="12.75">
      <c r="D590" s="8"/>
      <c r="O590" s="10"/>
    </row>
    <row r="591" spans="4:15" s="6" customFormat="1" ht="12.75">
      <c r="D591" s="8"/>
      <c r="O591" s="10"/>
    </row>
    <row r="592" spans="4:15" s="6" customFormat="1" ht="12.75">
      <c r="D592" s="8"/>
      <c r="O592" s="10"/>
    </row>
    <row r="593" spans="4:15" s="6" customFormat="1" ht="12.75">
      <c r="D593" s="8"/>
      <c r="O593" s="10"/>
    </row>
    <row r="594" spans="4:15" s="6" customFormat="1" ht="12.75">
      <c r="D594" s="8"/>
      <c r="O594" s="10"/>
    </row>
    <row r="595" spans="4:15" s="6" customFormat="1" ht="12.75">
      <c r="D595" s="8"/>
      <c r="O595" s="10"/>
    </row>
    <row r="596" spans="4:15" s="6" customFormat="1" ht="12.75">
      <c r="D596" s="8"/>
      <c r="O596" s="10"/>
    </row>
    <row r="597" spans="4:15" s="6" customFormat="1" ht="12.75">
      <c r="D597" s="8"/>
      <c r="O597" s="10"/>
    </row>
    <row r="598" spans="4:15" s="6" customFormat="1" ht="12.75">
      <c r="D598" s="8"/>
      <c r="O598" s="10"/>
    </row>
    <row r="599" spans="4:15" s="6" customFormat="1" ht="12.75">
      <c r="D599" s="8"/>
      <c r="O599" s="10"/>
    </row>
    <row r="600" spans="4:15" s="6" customFormat="1" ht="12.75">
      <c r="D600" s="8"/>
      <c r="O600" s="10"/>
    </row>
    <row r="601" spans="4:15" s="6" customFormat="1" ht="12.75">
      <c r="D601" s="8"/>
      <c r="O601" s="10"/>
    </row>
    <row r="602" spans="4:15" s="6" customFormat="1" ht="12.75">
      <c r="D602" s="8"/>
      <c r="O602" s="10"/>
    </row>
    <row r="603" spans="4:15" s="6" customFormat="1" ht="12.75">
      <c r="D603" s="8"/>
      <c r="O603" s="10"/>
    </row>
    <row r="604" spans="4:15" s="6" customFormat="1" ht="12.75">
      <c r="D604" s="8"/>
      <c r="O604" s="10"/>
    </row>
    <row r="605" spans="4:15" s="6" customFormat="1" ht="12.75">
      <c r="D605" s="8"/>
      <c r="O605" s="10"/>
    </row>
    <row r="606" spans="4:15" s="6" customFormat="1" ht="12.75">
      <c r="D606" s="8"/>
      <c r="O606" s="10"/>
    </row>
    <row r="607" spans="4:15" s="6" customFormat="1" ht="12.75">
      <c r="D607" s="8"/>
      <c r="O607" s="10"/>
    </row>
    <row r="608" spans="4:15" s="6" customFormat="1" ht="12.75">
      <c r="D608" s="8"/>
      <c r="O608" s="10"/>
    </row>
    <row r="609" spans="4:15" s="6" customFormat="1" ht="12.75">
      <c r="D609" s="8"/>
      <c r="O609" s="10"/>
    </row>
    <row r="610" spans="4:15" s="6" customFormat="1" ht="12.75">
      <c r="D610" s="8"/>
      <c r="O610" s="10"/>
    </row>
    <row r="611" spans="4:15" s="6" customFormat="1" ht="12.75">
      <c r="D611" s="8"/>
      <c r="O611" s="10"/>
    </row>
    <row r="612" spans="4:15" s="6" customFormat="1" ht="12.75">
      <c r="D612" s="8"/>
      <c r="O612" s="10"/>
    </row>
    <row r="613" spans="4:15" s="6" customFormat="1" ht="12.75">
      <c r="D613" s="8"/>
      <c r="O613" s="10"/>
    </row>
    <row r="614" spans="4:15" s="6" customFormat="1" ht="12.75">
      <c r="D614" s="8"/>
      <c r="O614" s="10"/>
    </row>
    <row r="615" spans="4:15" s="6" customFormat="1" ht="12.75">
      <c r="D615" s="8"/>
      <c r="O615" s="10"/>
    </row>
    <row r="616" spans="4:15" s="6" customFormat="1" ht="12.75">
      <c r="D616" s="8"/>
      <c r="O616" s="10"/>
    </row>
    <row r="617" spans="4:15" s="6" customFormat="1" ht="12.75">
      <c r="D617" s="8"/>
      <c r="O617" s="10"/>
    </row>
    <row r="618" spans="4:15" s="6" customFormat="1" ht="12.75">
      <c r="D618" s="8"/>
      <c r="O618" s="10"/>
    </row>
    <row r="619" spans="4:15" s="6" customFormat="1" ht="12.75">
      <c r="D619" s="8"/>
      <c r="O619" s="10"/>
    </row>
    <row r="620" spans="4:15" s="6" customFormat="1" ht="12.75">
      <c r="D620" s="8"/>
      <c r="O620" s="10"/>
    </row>
    <row r="621" spans="4:15" s="6" customFormat="1" ht="12.75">
      <c r="D621" s="8"/>
      <c r="O621" s="10"/>
    </row>
    <row r="622" spans="4:15" s="6" customFormat="1" ht="12.75">
      <c r="D622" s="8"/>
      <c r="O622" s="10"/>
    </row>
    <row r="623" spans="4:15" s="6" customFormat="1" ht="12.75">
      <c r="D623" s="8"/>
      <c r="O623" s="10"/>
    </row>
    <row r="624" spans="4:15" s="6" customFormat="1" ht="12.75">
      <c r="D624" s="8"/>
      <c r="O624" s="10"/>
    </row>
    <row r="625" spans="4:15" s="6" customFormat="1" ht="12.75">
      <c r="D625" s="8"/>
      <c r="O625" s="10"/>
    </row>
    <row r="626" spans="4:15" s="6" customFormat="1" ht="12.75">
      <c r="D626" s="8"/>
      <c r="O626" s="10"/>
    </row>
    <row r="627" spans="4:15" s="6" customFormat="1" ht="12.75">
      <c r="D627" s="8"/>
      <c r="O627" s="10"/>
    </row>
    <row r="628" spans="4:15" s="6" customFormat="1" ht="12.75">
      <c r="D628" s="8"/>
      <c r="O628" s="10"/>
    </row>
    <row r="629" spans="4:15" s="6" customFormat="1" ht="12.75">
      <c r="D629" s="8"/>
      <c r="O629" s="10"/>
    </row>
    <row r="630" spans="4:15" s="6" customFormat="1" ht="12.75">
      <c r="D630" s="8"/>
      <c r="O630" s="10"/>
    </row>
    <row r="631" spans="4:15" s="6" customFormat="1" ht="12.75">
      <c r="D631" s="8"/>
      <c r="O631" s="10"/>
    </row>
    <row r="632" spans="4:15" s="6" customFormat="1" ht="12.75">
      <c r="D632" s="8"/>
      <c r="O632" s="10"/>
    </row>
    <row r="633" spans="4:15" s="6" customFormat="1" ht="12.75">
      <c r="D633" s="8"/>
      <c r="O633" s="10"/>
    </row>
    <row r="634" spans="4:15" s="6" customFormat="1" ht="12.75">
      <c r="D634" s="8"/>
      <c r="O634" s="10"/>
    </row>
    <row r="635" spans="4:15" s="6" customFormat="1" ht="12.75">
      <c r="D635" s="8"/>
      <c r="O635" s="10"/>
    </row>
    <row r="636" spans="4:15" s="6" customFormat="1" ht="12.75">
      <c r="D636" s="8"/>
      <c r="O636" s="10"/>
    </row>
    <row r="637" spans="4:15" s="6" customFormat="1" ht="12.75">
      <c r="D637" s="8"/>
      <c r="O637" s="10"/>
    </row>
    <row r="638" spans="4:15" s="6" customFormat="1" ht="12.75">
      <c r="D638" s="8"/>
      <c r="O638" s="10"/>
    </row>
    <row r="639" spans="4:15" s="6" customFormat="1" ht="12.75">
      <c r="D639" s="8"/>
      <c r="O639" s="10"/>
    </row>
    <row r="640" spans="4:15" s="6" customFormat="1" ht="12.75">
      <c r="D640" s="8"/>
      <c r="O640" s="10"/>
    </row>
    <row r="641" spans="4:15" s="6" customFormat="1" ht="12.75">
      <c r="D641" s="8"/>
      <c r="O641" s="10"/>
    </row>
    <row r="642" spans="4:15" s="6" customFormat="1" ht="12.75">
      <c r="D642" s="8"/>
      <c r="O642" s="10"/>
    </row>
    <row r="643" spans="4:15" s="6" customFormat="1" ht="12.75">
      <c r="D643" s="8"/>
      <c r="O643" s="10"/>
    </row>
    <row r="644" spans="4:15" s="6" customFormat="1" ht="12.75">
      <c r="D644" s="8"/>
      <c r="O644" s="10"/>
    </row>
    <row r="645" spans="4:15" s="6" customFormat="1" ht="12.75">
      <c r="D645" s="8"/>
      <c r="O645" s="10"/>
    </row>
    <row r="646" spans="4:15" s="6" customFormat="1" ht="12.75">
      <c r="D646" s="8"/>
      <c r="O646" s="10"/>
    </row>
    <row r="647" spans="4:15" s="6" customFormat="1" ht="12.75">
      <c r="D647" s="8"/>
      <c r="O647" s="10"/>
    </row>
    <row r="648" spans="4:15" s="6" customFormat="1" ht="12.75">
      <c r="D648" s="8"/>
      <c r="O648" s="10"/>
    </row>
    <row r="649" spans="4:15" s="6" customFormat="1" ht="12.75">
      <c r="D649" s="8"/>
      <c r="O649" s="10"/>
    </row>
    <row r="650" spans="4:15" s="6" customFormat="1" ht="12.75">
      <c r="D650" s="8"/>
      <c r="O650" s="10"/>
    </row>
    <row r="651" spans="4:15" s="6" customFormat="1" ht="12.75">
      <c r="D651" s="8"/>
      <c r="O651" s="10"/>
    </row>
    <row r="652" spans="4:15" s="6" customFormat="1" ht="12.75">
      <c r="D652" s="8"/>
      <c r="O652" s="10"/>
    </row>
    <row r="653" spans="4:15" s="6" customFormat="1" ht="12.75">
      <c r="D653" s="8"/>
      <c r="O653" s="10"/>
    </row>
    <row r="654" spans="4:15" s="6" customFormat="1" ht="12.75">
      <c r="D654" s="8"/>
      <c r="O654" s="10"/>
    </row>
    <row r="655" spans="4:15" s="6" customFormat="1" ht="12.75">
      <c r="D655" s="8"/>
      <c r="O655" s="10"/>
    </row>
    <row r="656" spans="4:15" s="6" customFormat="1" ht="12.75">
      <c r="D656" s="8"/>
      <c r="O656" s="10"/>
    </row>
    <row r="657" spans="4:15" s="6" customFormat="1" ht="12.75">
      <c r="D657" s="8"/>
      <c r="O657" s="10"/>
    </row>
    <row r="658" spans="4:15" s="6" customFormat="1" ht="12.75">
      <c r="D658" s="8"/>
      <c r="O658" s="10"/>
    </row>
    <row r="659" spans="4:15" s="6" customFormat="1" ht="12.75">
      <c r="D659" s="8"/>
      <c r="O659" s="10"/>
    </row>
    <row r="660" spans="4:15" s="6" customFormat="1" ht="12.75">
      <c r="D660" s="8"/>
      <c r="O660" s="10"/>
    </row>
    <row r="661" spans="4:15" s="6" customFormat="1" ht="12.75">
      <c r="D661" s="8"/>
      <c r="O661" s="10"/>
    </row>
    <row r="662" spans="4:15" s="6" customFormat="1" ht="12.75">
      <c r="D662" s="8"/>
      <c r="O662" s="10"/>
    </row>
    <row r="663" spans="4:15" s="6" customFormat="1" ht="12.75">
      <c r="D663" s="8"/>
      <c r="O663" s="10"/>
    </row>
    <row r="664" spans="4:15" s="6" customFormat="1" ht="12.75">
      <c r="D664" s="8"/>
      <c r="O664" s="10"/>
    </row>
    <row r="665" spans="4:15" s="6" customFormat="1" ht="12.75">
      <c r="D665" s="8"/>
      <c r="O665" s="10"/>
    </row>
    <row r="666" spans="4:15" s="6" customFormat="1" ht="12.75">
      <c r="D666" s="8"/>
      <c r="O666" s="10"/>
    </row>
    <row r="667" spans="4:15" s="6" customFormat="1" ht="12.75">
      <c r="D667" s="8"/>
      <c r="O667" s="10"/>
    </row>
    <row r="668" spans="4:15" s="6" customFormat="1" ht="12.75">
      <c r="D668" s="8"/>
      <c r="O668" s="10"/>
    </row>
    <row r="669" spans="4:15" s="6" customFormat="1" ht="12.75">
      <c r="D669" s="8"/>
      <c r="O669" s="10"/>
    </row>
    <row r="670" spans="4:15" s="6" customFormat="1" ht="12.75">
      <c r="D670" s="8"/>
      <c r="O670" s="10"/>
    </row>
    <row r="671" spans="4:15" s="6" customFormat="1" ht="12.75">
      <c r="D671" s="8"/>
      <c r="O671" s="10"/>
    </row>
    <row r="672" spans="4:15" s="6" customFormat="1" ht="12.75">
      <c r="D672" s="8"/>
      <c r="O672" s="10"/>
    </row>
    <row r="673" spans="4:15" s="6" customFormat="1" ht="12.75">
      <c r="D673" s="8"/>
      <c r="O673" s="10"/>
    </row>
    <row r="674" spans="4:15" s="6" customFormat="1" ht="12.75">
      <c r="D674" s="8"/>
      <c r="O674" s="10"/>
    </row>
    <row r="675" spans="4:15" s="6" customFormat="1" ht="12.75">
      <c r="D675" s="8"/>
      <c r="O675" s="10"/>
    </row>
    <row r="676" spans="4:15" s="6" customFormat="1" ht="12.75">
      <c r="D676" s="8"/>
      <c r="O676" s="10"/>
    </row>
    <row r="677" spans="4:15" s="6" customFormat="1" ht="12.75">
      <c r="D677" s="8"/>
      <c r="O677" s="10"/>
    </row>
    <row r="678" spans="4:15" s="6" customFormat="1" ht="12.75">
      <c r="D678" s="8"/>
      <c r="O678" s="10"/>
    </row>
    <row r="679" spans="4:15" s="6" customFormat="1" ht="12.75">
      <c r="D679" s="8"/>
      <c r="O679" s="10"/>
    </row>
    <row r="680" spans="4:15" s="6" customFormat="1" ht="12.75">
      <c r="D680" s="8"/>
      <c r="O680" s="10"/>
    </row>
    <row r="681" spans="4:15" s="6" customFormat="1" ht="12.75">
      <c r="D681" s="8"/>
      <c r="O681" s="10"/>
    </row>
    <row r="682" spans="4:15" s="6" customFormat="1" ht="12.75">
      <c r="D682" s="8"/>
      <c r="O682" s="10"/>
    </row>
    <row r="683" spans="4:15" s="6" customFormat="1" ht="12.75">
      <c r="D683" s="8"/>
      <c r="O683" s="10"/>
    </row>
    <row r="684" spans="4:15" s="6" customFormat="1" ht="12.75">
      <c r="D684" s="8"/>
      <c r="O684" s="10"/>
    </row>
    <row r="685" spans="4:15" s="6" customFormat="1" ht="12.75">
      <c r="D685" s="8"/>
      <c r="O685" s="10"/>
    </row>
    <row r="686" spans="4:15" s="6" customFormat="1" ht="12.75">
      <c r="D686" s="8"/>
      <c r="O686" s="10"/>
    </row>
    <row r="687" spans="4:15" s="6" customFormat="1" ht="12.75">
      <c r="D687" s="8"/>
      <c r="O687" s="10"/>
    </row>
    <row r="688" spans="4:15" s="6" customFormat="1" ht="12.75">
      <c r="D688" s="8"/>
      <c r="O688" s="10"/>
    </row>
    <row r="689" spans="4:15" s="6" customFormat="1" ht="12.75">
      <c r="D689" s="8"/>
      <c r="O689" s="10"/>
    </row>
    <row r="690" spans="4:15" s="6" customFormat="1" ht="12.75">
      <c r="D690" s="8"/>
      <c r="O690" s="10"/>
    </row>
    <row r="691" spans="4:15" s="6" customFormat="1" ht="12.75">
      <c r="D691" s="8"/>
      <c r="O691" s="10"/>
    </row>
    <row r="692" spans="4:15" s="6" customFormat="1" ht="12.75">
      <c r="D692" s="8"/>
      <c r="O692" s="10"/>
    </row>
    <row r="693" spans="4:15" s="6" customFormat="1" ht="12.75">
      <c r="D693" s="8"/>
      <c r="O693" s="10"/>
    </row>
    <row r="694" spans="4:15" s="6" customFormat="1" ht="12.75">
      <c r="D694" s="8"/>
      <c r="O694" s="10"/>
    </row>
    <row r="695" spans="4:15" s="6" customFormat="1" ht="12.75">
      <c r="D695" s="8"/>
      <c r="O695" s="10"/>
    </row>
    <row r="696" spans="4:15" s="6" customFormat="1" ht="12.75">
      <c r="D696" s="8"/>
      <c r="O696" s="10"/>
    </row>
    <row r="697" spans="4:15" s="6" customFormat="1" ht="12.75">
      <c r="D697" s="8"/>
      <c r="O697" s="10"/>
    </row>
    <row r="698" spans="4:15" s="6" customFormat="1" ht="12.75">
      <c r="D698" s="8"/>
      <c r="O698" s="10"/>
    </row>
    <row r="699" spans="4:15" s="6" customFormat="1" ht="12.75">
      <c r="D699" s="8"/>
      <c r="O699" s="10"/>
    </row>
    <row r="700" spans="4:15" s="6" customFormat="1" ht="12.75">
      <c r="D700" s="8"/>
      <c r="O700" s="10"/>
    </row>
    <row r="701" spans="4:15" s="6" customFormat="1" ht="12.75">
      <c r="D701" s="8"/>
      <c r="O701" s="10"/>
    </row>
    <row r="702" spans="4:15" s="6" customFormat="1" ht="12.75">
      <c r="D702" s="8"/>
      <c r="O702" s="10"/>
    </row>
    <row r="703" spans="4:15" s="6" customFormat="1" ht="12.75">
      <c r="D703" s="8"/>
      <c r="O703" s="10"/>
    </row>
    <row r="704" spans="4:15" s="6" customFormat="1" ht="12.75">
      <c r="D704" s="8"/>
      <c r="O704" s="10"/>
    </row>
    <row r="705" spans="4:15" s="6" customFormat="1" ht="12.75">
      <c r="D705" s="8"/>
      <c r="O705" s="10"/>
    </row>
    <row r="706" spans="4:15" s="6" customFormat="1" ht="12.75">
      <c r="D706" s="8"/>
      <c r="O706" s="10"/>
    </row>
    <row r="707" spans="4:15" s="6" customFormat="1" ht="12.75">
      <c r="D707" s="8"/>
      <c r="O707" s="10"/>
    </row>
    <row r="708" spans="4:15" s="6" customFormat="1" ht="12.75">
      <c r="D708" s="8"/>
      <c r="O708" s="10"/>
    </row>
  </sheetData>
  <printOptions/>
  <pageMargins left="0.9448818897637796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8"/>
  <sheetViews>
    <sheetView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140625" style="0" customWidth="1"/>
    <col min="5" max="5" width="5.140625" style="0" customWidth="1"/>
    <col min="6" max="6" width="8.7109375" style="0" customWidth="1"/>
    <col min="15" max="15" width="6.140625" style="0" customWidth="1"/>
  </cols>
  <sheetData>
    <row r="1" spans="1:14" ht="20.25">
      <c r="A1" s="412" t="s">
        <v>1255</v>
      </c>
      <c r="B1" s="412"/>
      <c r="C1" s="412"/>
      <c r="D1" s="412"/>
      <c r="E1" s="412"/>
      <c r="F1" s="412"/>
      <c r="G1" s="412"/>
      <c r="H1" s="412"/>
      <c r="I1" s="281"/>
      <c r="J1" s="281"/>
      <c r="K1" s="281"/>
      <c r="N1" s="241" t="s">
        <v>1278</v>
      </c>
    </row>
    <row r="2" spans="1:14" ht="20.25">
      <c r="A2" s="412" t="s">
        <v>1256</v>
      </c>
      <c r="B2" s="412"/>
      <c r="C2" s="412"/>
      <c r="D2" s="412"/>
      <c r="E2" s="412"/>
      <c r="F2" s="412"/>
      <c r="G2" s="412"/>
      <c r="H2" s="412"/>
      <c r="I2" s="281"/>
      <c r="J2" s="281"/>
      <c r="K2" s="281"/>
      <c r="N2" s="241" t="s">
        <v>1</v>
      </c>
    </row>
    <row r="3" spans="7:14" ht="10.5" customHeight="1">
      <c r="G3" s="243"/>
      <c r="N3" s="241"/>
    </row>
    <row r="4" spans="4:14" ht="15.75">
      <c r="D4" s="245" t="s">
        <v>1279</v>
      </c>
      <c r="G4" s="243"/>
      <c r="N4" s="241"/>
    </row>
    <row r="5" spans="4:14" ht="15.75">
      <c r="D5" s="245" t="s">
        <v>1280</v>
      </c>
      <c r="G5" s="243"/>
      <c r="N5" s="241"/>
    </row>
    <row r="6" spans="4:7" ht="5.25" customHeight="1">
      <c r="D6" s="282">
        <v>1.1574074074074073E-05</v>
      </c>
      <c r="G6" s="243"/>
    </row>
    <row r="7" spans="1:11" ht="12.75">
      <c r="A7" s="244"/>
      <c r="F7" s="160"/>
      <c r="H7" t="s">
        <v>1281</v>
      </c>
      <c r="J7" t="s">
        <v>1282</v>
      </c>
      <c r="K7" s="240"/>
    </row>
    <row r="8" ht="6.75" customHeight="1"/>
    <row r="9" spans="1:15" s="252" customFormat="1" ht="12.75">
      <c r="A9" s="261" t="s">
        <v>4</v>
      </c>
      <c r="B9" s="247" t="s">
        <v>1260</v>
      </c>
      <c r="C9" s="248" t="s">
        <v>6</v>
      </c>
      <c r="D9" s="250" t="s">
        <v>1261</v>
      </c>
      <c r="E9" s="249" t="s">
        <v>1262</v>
      </c>
      <c r="F9" s="249" t="s">
        <v>8</v>
      </c>
      <c r="G9" s="250" t="s">
        <v>1283</v>
      </c>
      <c r="H9" s="250" t="s">
        <v>1266</v>
      </c>
      <c r="I9" s="250" t="s">
        <v>1265</v>
      </c>
      <c r="J9" s="250" t="s">
        <v>1264</v>
      </c>
      <c r="K9" s="251" t="s">
        <v>1263</v>
      </c>
      <c r="L9" s="250" t="s">
        <v>1284</v>
      </c>
      <c r="M9" s="250" t="s">
        <v>1285</v>
      </c>
      <c r="N9" s="250" t="s">
        <v>1268</v>
      </c>
      <c r="O9" s="249" t="s">
        <v>10</v>
      </c>
    </row>
    <row r="10" spans="1:15" s="260" customFormat="1" ht="13.5">
      <c r="A10" s="257"/>
      <c r="B10" s="254"/>
      <c r="C10" s="255" t="s">
        <v>11</v>
      </c>
      <c r="D10" s="257"/>
      <c r="E10" s="256"/>
      <c r="F10" s="283"/>
      <c r="G10" s="284"/>
      <c r="H10" s="257"/>
      <c r="I10" s="284"/>
      <c r="J10" s="284"/>
      <c r="K10" s="285"/>
      <c r="L10" s="257"/>
      <c r="M10" s="284"/>
      <c r="N10" s="257"/>
      <c r="O10" s="283"/>
    </row>
    <row r="11" spans="1:15" ht="12.75">
      <c r="A11" s="261">
        <v>1</v>
      </c>
      <c r="B11" s="278" t="s">
        <v>220</v>
      </c>
      <c r="C11" s="279" t="s">
        <v>1286</v>
      </c>
      <c r="D11" s="264" t="s">
        <v>1287</v>
      </c>
      <c r="E11" s="265">
        <v>108</v>
      </c>
      <c r="F11" s="279" t="s">
        <v>44</v>
      </c>
      <c r="G11" s="286">
        <v>7.75</v>
      </c>
      <c r="H11" s="287" t="s">
        <v>1288</v>
      </c>
      <c r="I11" s="286">
        <v>14.26</v>
      </c>
      <c r="J11" s="286">
        <v>1.86</v>
      </c>
      <c r="K11" s="267">
        <v>9.23</v>
      </c>
      <c r="L11" s="288">
        <v>3.6</v>
      </c>
      <c r="M11" s="268">
        <v>0.00221087962962963</v>
      </c>
      <c r="N11" s="289">
        <f>SUM(G12:M12)</f>
        <v>4439</v>
      </c>
      <c r="O11" s="413">
        <v>22.5</v>
      </c>
    </row>
    <row r="12" spans="1:15" ht="12.75">
      <c r="A12" s="270">
        <f>A11</f>
        <v>1</v>
      </c>
      <c r="B12" s="271"/>
      <c r="C12" s="272" t="s">
        <v>769</v>
      </c>
      <c r="D12" s="290"/>
      <c r="E12" s="274"/>
      <c r="F12" s="272"/>
      <c r="G12" s="253">
        <f>IF(ISBLANK(G11),"",TRUNC(58.015*(11.5-G11)^1.81))</f>
        <v>634</v>
      </c>
      <c r="H12" s="257">
        <f>IF(ISBLANK(H11),"",TRUNC(0.14354*(H11*100-220)^1.4))</f>
        <v>617</v>
      </c>
      <c r="I12" s="253">
        <f>IF(ISBLANK(I11),"",TRUNC(51.39*(I11-1.5)^1.05))</f>
        <v>744</v>
      </c>
      <c r="J12" s="253">
        <f>IF(ISBLANK(J11),"",TRUNC(0.8465*(J11*100-75)^1.42))</f>
        <v>679</v>
      </c>
      <c r="K12" s="257">
        <f>IF(ISBLANK(K11),"",TRUNC(20.5173*(15.5-K11)^1.92))</f>
        <v>696</v>
      </c>
      <c r="L12" s="253">
        <f>IF(ISBLANK(L11),"",TRUNC(0.2797*(L11*100-100)^1.35))</f>
        <v>509</v>
      </c>
      <c r="M12" s="257">
        <f>IF(ISBLANK(M11),"",INT(0.08713*(305.5-(M11/$D$6))^1.85))</f>
        <v>560</v>
      </c>
      <c r="N12" s="276">
        <f>N11</f>
        <v>4439</v>
      </c>
      <c r="O12" s="414"/>
    </row>
    <row r="13" spans="1:15" ht="12.75">
      <c r="A13" s="261">
        <v>2</v>
      </c>
      <c r="B13" s="278" t="s">
        <v>878</v>
      </c>
      <c r="C13" s="279" t="s">
        <v>1289</v>
      </c>
      <c r="D13" s="264" t="s">
        <v>1290</v>
      </c>
      <c r="E13" s="265">
        <v>90</v>
      </c>
      <c r="F13" s="279" t="s">
        <v>29</v>
      </c>
      <c r="G13" s="286">
        <v>7.74</v>
      </c>
      <c r="H13" s="287" t="s">
        <v>1291</v>
      </c>
      <c r="I13" s="286">
        <v>12.5</v>
      </c>
      <c r="J13" s="286">
        <v>1.74</v>
      </c>
      <c r="K13" s="267">
        <v>9.24</v>
      </c>
      <c r="L13" s="288">
        <v>3.5</v>
      </c>
      <c r="M13" s="268">
        <v>0.0020814814814814815</v>
      </c>
      <c r="N13" s="289">
        <f>SUM(G14:M14)</f>
        <v>4295</v>
      </c>
      <c r="O13" s="413">
        <v>18</v>
      </c>
    </row>
    <row r="14" spans="1:15" ht="12.75">
      <c r="A14" s="270">
        <f>A13</f>
        <v>2</v>
      </c>
      <c r="B14" s="271"/>
      <c r="C14" s="272" t="s">
        <v>154</v>
      </c>
      <c r="D14" s="291"/>
      <c r="E14" s="274"/>
      <c r="F14" s="272"/>
      <c r="G14" s="253">
        <f>IF(ISBLANK(G13),"",TRUNC(58.015*(11.5-G13)^1.81))</f>
        <v>637</v>
      </c>
      <c r="H14" s="257">
        <f>IF(ISBLANK(H13),"",TRUNC(0.14354*(H13*100-220)^1.4))</f>
        <v>602</v>
      </c>
      <c r="I14" s="253">
        <f>IF(ISBLANK(I13),"",TRUNC(51.39*(I13-1.5)^1.05))</f>
        <v>637</v>
      </c>
      <c r="J14" s="253">
        <f>IF(ISBLANK(J13),"",TRUNC(0.8465*(J13*100-75)^1.42))</f>
        <v>577</v>
      </c>
      <c r="K14" s="257">
        <f>IF(ISBLANK(K13),"",TRUNC(20.5173*(15.5-K13)^1.92))</f>
        <v>694</v>
      </c>
      <c r="L14" s="253">
        <f>IF(ISBLANK(L13),"",TRUNC(0.2797*(L13*100-100)^1.35))</f>
        <v>482</v>
      </c>
      <c r="M14" s="257">
        <f>IF(ISBLANK(M13),"",INT(0.08713*(305.5-(M13/$D$6))^1.85))</f>
        <v>666</v>
      </c>
      <c r="N14" s="276">
        <f>N13</f>
        <v>4295</v>
      </c>
      <c r="O14" s="414"/>
    </row>
    <row r="15" spans="1:15" ht="12.75">
      <c r="A15" s="261">
        <v>3</v>
      </c>
      <c r="B15" s="278" t="s">
        <v>1292</v>
      </c>
      <c r="C15" s="279" t="s">
        <v>1293</v>
      </c>
      <c r="D15" s="264" t="s">
        <v>1294</v>
      </c>
      <c r="E15" s="265">
        <v>89</v>
      </c>
      <c r="F15" s="279" t="s">
        <v>29</v>
      </c>
      <c r="G15" s="286">
        <v>7.59</v>
      </c>
      <c r="H15" s="287" t="s">
        <v>1295</v>
      </c>
      <c r="I15" s="286">
        <v>9.6</v>
      </c>
      <c r="J15" s="286">
        <v>1.68</v>
      </c>
      <c r="K15" s="267">
        <v>8.82</v>
      </c>
      <c r="L15" s="288">
        <v>3</v>
      </c>
      <c r="M15" s="268">
        <v>0.0020947916666666667</v>
      </c>
      <c r="N15" s="289">
        <f>SUM(G16:M16)</f>
        <v>3980</v>
      </c>
      <c r="O15" s="413">
        <v>15</v>
      </c>
    </row>
    <row r="16" spans="1:15" ht="12.75">
      <c r="A16" s="270">
        <f>A15</f>
        <v>3</v>
      </c>
      <c r="B16" s="271"/>
      <c r="C16" s="272" t="s">
        <v>464</v>
      </c>
      <c r="D16" s="291"/>
      <c r="E16" s="274"/>
      <c r="F16" s="272"/>
      <c r="G16" s="253">
        <f>IF(ISBLANK(G15),"",TRUNC(58.015*(11.5-G15)^1.81))</f>
        <v>684</v>
      </c>
      <c r="H16" s="257">
        <f>IF(ISBLANK(H15),"",TRUNC(0.14354*(H15*100-220)^1.4))</f>
        <v>508</v>
      </c>
      <c r="I16" s="253">
        <f>IF(ISBLANK(I15),"",TRUNC(51.39*(I15-1.5)^1.05))</f>
        <v>462</v>
      </c>
      <c r="J16" s="253">
        <f>IF(ISBLANK(J15),"",TRUNC(0.8465*(J15*100-75)^1.42))</f>
        <v>528</v>
      </c>
      <c r="K16" s="257">
        <f>IF(ISBLANK(K15),"",TRUNC(20.5173*(15.5-K15)^1.92))</f>
        <v>786</v>
      </c>
      <c r="L16" s="253">
        <f>IF(ISBLANK(L15),"",TRUNC(0.2797*(L15*100-100)^1.35))</f>
        <v>357</v>
      </c>
      <c r="M16" s="257">
        <f>IF(ISBLANK(M15),"",INT(0.08713*(305.5-(M15/$D$6))^1.85))</f>
        <v>655</v>
      </c>
      <c r="N16" s="276">
        <f>N15</f>
        <v>3980</v>
      </c>
      <c r="O16" s="414"/>
    </row>
    <row r="17" spans="1:15" ht="12.75">
      <c r="A17" s="261">
        <v>4</v>
      </c>
      <c r="B17" s="278" t="s">
        <v>1296</v>
      </c>
      <c r="C17" s="279" t="s">
        <v>1297</v>
      </c>
      <c r="D17" s="264" t="s">
        <v>1298</v>
      </c>
      <c r="E17" s="265">
        <v>81</v>
      </c>
      <c r="F17" s="279" t="s">
        <v>44</v>
      </c>
      <c r="G17" s="286">
        <v>7.68</v>
      </c>
      <c r="H17" s="287" t="s">
        <v>1299</v>
      </c>
      <c r="I17" s="286">
        <v>10.7</v>
      </c>
      <c r="J17" s="286">
        <v>1.77</v>
      </c>
      <c r="K17" s="267">
        <v>9.38</v>
      </c>
      <c r="L17" s="288">
        <v>2.8</v>
      </c>
      <c r="M17" s="268">
        <v>0.0020799768518518515</v>
      </c>
      <c r="N17" s="289">
        <f>SUM(G18:M18)</f>
        <v>3955</v>
      </c>
      <c r="O17" s="413" t="s">
        <v>45</v>
      </c>
    </row>
    <row r="18" spans="1:15" ht="12.75">
      <c r="A18" s="270">
        <f>A17</f>
        <v>4</v>
      </c>
      <c r="B18" s="271"/>
      <c r="C18" s="272" t="s">
        <v>769</v>
      </c>
      <c r="D18" s="291"/>
      <c r="E18" s="274"/>
      <c r="F18" s="272"/>
      <c r="G18" s="253">
        <f>IF(ISBLANK(G17),"",TRUNC(58.015*(11.5-G17)^1.81))</f>
        <v>656</v>
      </c>
      <c r="H18" s="257">
        <f>IF(ISBLANK(H17),"",TRUNC(0.14354*(H17*100-220)^1.4))</f>
        <v>529</v>
      </c>
      <c r="I18" s="253">
        <f>IF(ISBLANK(I17),"",TRUNC(51.39*(I17-1.5)^1.05))</f>
        <v>528</v>
      </c>
      <c r="J18" s="253">
        <f>IF(ISBLANK(J17),"",TRUNC(0.8465*(J17*100-75)^1.42))</f>
        <v>602</v>
      </c>
      <c r="K18" s="257">
        <f>IF(ISBLANK(K17),"",TRUNC(20.5173*(15.5-K17)^1.92))</f>
        <v>664</v>
      </c>
      <c r="L18" s="253">
        <f>IF(ISBLANK(L17),"",TRUNC(0.2797*(L17*100-100)^1.35))</f>
        <v>309</v>
      </c>
      <c r="M18" s="257">
        <f>IF(ISBLANK(M17),"",INT(0.08713*(305.5-(M17/$D$6))^1.85))</f>
        <v>667</v>
      </c>
      <c r="N18" s="276">
        <f>N17</f>
        <v>3955</v>
      </c>
      <c r="O18" s="414"/>
    </row>
    <row r="19" spans="1:15" ht="12.75">
      <c r="A19" s="261">
        <v>5</v>
      </c>
      <c r="B19" s="278" t="s">
        <v>1300</v>
      </c>
      <c r="C19" s="279" t="s">
        <v>1301</v>
      </c>
      <c r="D19" s="264" t="s">
        <v>1302</v>
      </c>
      <c r="E19" s="265">
        <v>85</v>
      </c>
      <c r="F19" s="279" t="s">
        <v>44</v>
      </c>
      <c r="G19" s="286">
        <v>7.9</v>
      </c>
      <c r="H19" s="287" t="s">
        <v>1303</v>
      </c>
      <c r="I19" s="286">
        <v>10.88</v>
      </c>
      <c r="J19" s="286">
        <v>1.74</v>
      </c>
      <c r="K19" s="267">
        <v>9.67</v>
      </c>
      <c r="L19" s="288">
        <v>3.1</v>
      </c>
      <c r="M19" s="268">
        <v>0.002086689814814815</v>
      </c>
      <c r="N19" s="289">
        <f>SUM(G20:M20)</f>
        <v>3900</v>
      </c>
      <c r="O19" s="413" t="s">
        <v>45</v>
      </c>
    </row>
    <row r="20" spans="1:15" ht="12.75">
      <c r="A20" s="270">
        <f>A19</f>
        <v>5</v>
      </c>
      <c r="B20" s="271"/>
      <c r="C20" s="272" t="s">
        <v>273</v>
      </c>
      <c r="D20" s="291"/>
      <c r="E20" s="274"/>
      <c r="F20" s="272"/>
      <c r="G20" s="253">
        <f>IF(ISBLANK(G19),"",TRUNC(58.015*(11.5-G19)^1.81))</f>
        <v>589</v>
      </c>
      <c r="H20" s="257">
        <f>IF(ISBLANK(H19),"",TRUNC(0.14354*(H19*100-220)^1.4))</f>
        <v>548</v>
      </c>
      <c r="I20" s="253">
        <f>IF(ISBLANK(I19),"",TRUNC(51.39*(I19-1.5)^1.05))</f>
        <v>539</v>
      </c>
      <c r="J20" s="253">
        <f>IF(ISBLANK(J19),"",TRUNC(0.8465*(J19*100-75)^1.42))</f>
        <v>577</v>
      </c>
      <c r="K20" s="257">
        <f>IF(ISBLANK(K19),"",TRUNC(20.5173*(15.5-K19)^1.92))</f>
        <v>605</v>
      </c>
      <c r="L20" s="253">
        <f>IF(ISBLANK(L19),"",TRUNC(0.2797*(L19*100-100)^1.35))</f>
        <v>381</v>
      </c>
      <c r="M20" s="257">
        <f>IF(ISBLANK(M19),"",INT(0.08713*(305.5-(M19/$D$6))^1.85))</f>
        <v>661</v>
      </c>
      <c r="N20" s="276">
        <f>N19</f>
        <v>3900</v>
      </c>
      <c r="O20" s="414"/>
    </row>
    <row r="21" spans="1:15" ht="12.75">
      <c r="A21" s="261">
        <v>6</v>
      </c>
      <c r="B21" s="278" t="s">
        <v>1304</v>
      </c>
      <c r="C21" s="279" t="s">
        <v>1305</v>
      </c>
      <c r="D21" s="264" t="s">
        <v>1306</v>
      </c>
      <c r="E21" s="265">
        <v>97</v>
      </c>
      <c r="F21" s="279" t="s">
        <v>1307</v>
      </c>
      <c r="G21" s="286">
        <v>8.16</v>
      </c>
      <c r="H21" s="287" t="s">
        <v>1308</v>
      </c>
      <c r="I21" s="286">
        <v>10.9</v>
      </c>
      <c r="J21" s="286">
        <v>1.86</v>
      </c>
      <c r="K21" s="267">
        <v>9.3</v>
      </c>
      <c r="L21" s="288">
        <v>3.1</v>
      </c>
      <c r="M21" s="268">
        <v>0.002380324074074074</v>
      </c>
      <c r="N21" s="289">
        <f>SUM(G22:M22)</f>
        <v>3732</v>
      </c>
      <c r="O21" s="413">
        <v>13.5</v>
      </c>
    </row>
    <row r="22" spans="1:15" ht="12.75">
      <c r="A22" s="270">
        <f>A21</f>
        <v>6</v>
      </c>
      <c r="B22" s="271"/>
      <c r="C22" s="272" t="s">
        <v>1309</v>
      </c>
      <c r="D22" s="291"/>
      <c r="E22" s="274"/>
      <c r="F22" s="272"/>
      <c r="G22" s="253">
        <f>IF(ISBLANK(G21),"",TRUNC(58.015*(11.5-G21)^1.81))</f>
        <v>514</v>
      </c>
      <c r="H22" s="257">
        <f>IF(ISBLANK(H21),"",TRUNC(0.14354*(H21*100-220)^1.4))</f>
        <v>502</v>
      </c>
      <c r="I22" s="253">
        <f>IF(ISBLANK(I21),"",TRUNC(51.39*(I21-1.5)^1.05))</f>
        <v>540</v>
      </c>
      <c r="J22" s="253">
        <f>IF(ISBLANK(J21),"",TRUNC(0.8465*(J21*100-75)^1.42))</f>
        <v>679</v>
      </c>
      <c r="K22" s="257">
        <f>IF(ISBLANK(K21),"",TRUNC(20.5173*(15.5-K21)^1.92))</f>
        <v>681</v>
      </c>
      <c r="L22" s="253">
        <f>IF(ISBLANK(L21),"",TRUNC(0.2797*(L21*100-100)^1.35))</f>
        <v>381</v>
      </c>
      <c r="M22" s="257">
        <f>IF(ISBLANK(M21),"",INT(0.08713*(305.5-(M21/$D$6))^1.85))</f>
        <v>435</v>
      </c>
      <c r="N22" s="276">
        <f>N21</f>
        <v>3732</v>
      </c>
      <c r="O22" s="414"/>
    </row>
    <row r="23" spans="1:15" ht="12.75">
      <c r="A23" s="261">
        <v>7</v>
      </c>
      <c r="B23" s="278" t="s">
        <v>1310</v>
      </c>
      <c r="C23" s="279" t="s">
        <v>1311</v>
      </c>
      <c r="D23" s="264" t="s">
        <v>1312</v>
      </c>
      <c r="E23" s="265">
        <v>80</v>
      </c>
      <c r="F23" s="279" t="s">
        <v>44</v>
      </c>
      <c r="G23" s="286">
        <v>8.13</v>
      </c>
      <c r="H23" s="287" t="s">
        <v>1313</v>
      </c>
      <c r="I23" s="286">
        <v>13.27</v>
      </c>
      <c r="J23" s="286">
        <v>1.74</v>
      </c>
      <c r="K23" s="267">
        <v>9.48</v>
      </c>
      <c r="L23" s="288">
        <v>3</v>
      </c>
      <c r="M23" s="268">
        <v>0.002410763888888889</v>
      </c>
      <c r="N23" s="289">
        <f>SUM(G24:M24)</f>
        <v>3654</v>
      </c>
      <c r="O23" s="413">
        <v>12</v>
      </c>
    </row>
    <row r="24" spans="1:15" ht="12.75">
      <c r="A24" s="270">
        <f>A23</f>
        <v>7</v>
      </c>
      <c r="B24" s="271"/>
      <c r="C24" s="272" t="s">
        <v>769</v>
      </c>
      <c r="D24" s="291"/>
      <c r="E24" s="274"/>
      <c r="F24" s="272"/>
      <c r="G24" s="253">
        <f>IF(ISBLANK(G23),"",TRUNC(58.015*(11.5-G23)^1.81))</f>
        <v>523</v>
      </c>
      <c r="H24" s="257">
        <f>IF(ISBLANK(H23),"",TRUNC(0.14354*(H23*100-220)^1.4))</f>
        <v>455</v>
      </c>
      <c r="I24" s="253">
        <f>IF(ISBLANK(I23),"",TRUNC(51.39*(I23-1.5)^1.05))</f>
        <v>684</v>
      </c>
      <c r="J24" s="253">
        <f>IF(ISBLANK(J23),"",TRUNC(0.8465*(J23*100-75)^1.42))</f>
        <v>577</v>
      </c>
      <c r="K24" s="257">
        <f>IF(ISBLANK(K23),"",TRUNC(20.5173*(15.5-K23)^1.92))</f>
        <v>644</v>
      </c>
      <c r="L24" s="253">
        <f>IF(ISBLANK(L23),"",TRUNC(0.2797*(L23*100-100)^1.35))</f>
        <v>357</v>
      </c>
      <c r="M24" s="257">
        <f>IF(ISBLANK(M23),"",INT(0.08713*(305.5-(M23/$D$6))^1.85))</f>
        <v>414</v>
      </c>
      <c r="N24" s="276">
        <f>N23</f>
        <v>3654</v>
      </c>
      <c r="O24" s="414"/>
    </row>
    <row r="25" spans="1:15" ht="12.75">
      <c r="A25" s="261">
        <v>8</v>
      </c>
      <c r="B25" s="278" t="s">
        <v>1314</v>
      </c>
      <c r="C25" s="279" t="s">
        <v>1315</v>
      </c>
      <c r="D25" s="264" t="s">
        <v>1316</v>
      </c>
      <c r="E25" s="265">
        <v>83</v>
      </c>
      <c r="F25" s="279" t="s">
        <v>44</v>
      </c>
      <c r="G25" s="286">
        <v>7.79</v>
      </c>
      <c r="H25" s="287" t="s">
        <v>1317</v>
      </c>
      <c r="I25" s="286">
        <v>12.22</v>
      </c>
      <c r="J25" s="286">
        <v>1.59</v>
      </c>
      <c r="K25" s="267">
        <v>9.79</v>
      </c>
      <c r="L25" s="288">
        <v>2.9</v>
      </c>
      <c r="M25" s="268">
        <v>0.002371064814814815</v>
      </c>
      <c r="N25" s="289">
        <f>SUM(G26:M26)</f>
        <v>3523</v>
      </c>
      <c r="O25" s="413" t="s">
        <v>45</v>
      </c>
    </row>
    <row r="26" spans="1:15" ht="12.75">
      <c r="A26" s="270">
        <f>A25</f>
        <v>8</v>
      </c>
      <c r="B26" s="271"/>
      <c r="C26" s="272" t="s">
        <v>769</v>
      </c>
      <c r="D26" s="291"/>
      <c r="E26" s="274"/>
      <c r="F26" s="272"/>
      <c r="G26" s="253">
        <f>IF(ISBLANK(G25),"",TRUNC(58.015*(11.5-G25)^1.81))</f>
        <v>622</v>
      </c>
      <c r="H26" s="257">
        <f>IF(ISBLANK(H25),"",TRUNC(0.14354*(H25*100-220)^1.4))</f>
        <v>469</v>
      </c>
      <c r="I26" s="253">
        <f>IF(ISBLANK(I25),"",TRUNC(51.39*(I25-1.5)^1.05))</f>
        <v>620</v>
      </c>
      <c r="J26" s="253">
        <f>IF(ISBLANK(J25),"",TRUNC(0.8465*(J25*100-75)^1.42))</f>
        <v>457</v>
      </c>
      <c r="K26" s="257">
        <f>IF(ISBLANK(K25),"",TRUNC(20.5173*(15.5-K25)^1.92))</f>
        <v>581</v>
      </c>
      <c r="L26" s="253">
        <f>IF(ISBLANK(L25),"",TRUNC(0.2797*(L25*100-100)^1.35))</f>
        <v>333</v>
      </c>
      <c r="M26" s="257">
        <f>IF(ISBLANK(M25),"",INT(0.08713*(305.5-(M25/$D$6))^1.85))</f>
        <v>441</v>
      </c>
      <c r="N26" s="276">
        <f>N25</f>
        <v>3523</v>
      </c>
      <c r="O26" s="414"/>
    </row>
    <row r="27" spans="1:15" ht="12.75">
      <c r="A27" s="261">
        <v>9</v>
      </c>
      <c r="B27" s="278" t="s">
        <v>256</v>
      </c>
      <c r="C27" s="279" t="s">
        <v>537</v>
      </c>
      <c r="D27" s="264" t="s">
        <v>1318</v>
      </c>
      <c r="E27" s="265">
        <v>76</v>
      </c>
      <c r="F27" s="266" t="s">
        <v>395</v>
      </c>
      <c r="G27" s="286">
        <v>8.13</v>
      </c>
      <c r="H27" s="287" t="s">
        <v>1319</v>
      </c>
      <c r="I27" s="286">
        <v>11.91</v>
      </c>
      <c r="J27" s="286">
        <v>1.77</v>
      </c>
      <c r="K27" s="267">
        <v>10.65</v>
      </c>
      <c r="L27" s="288">
        <v>3</v>
      </c>
      <c r="M27" s="268">
        <v>0.002301273148148148</v>
      </c>
      <c r="N27" s="289">
        <f>SUM(G28:M28)</f>
        <v>3407</v>
      </c>
      <c r="O27" s="413">
        <v>10.5</v>
      </c>
    </row>
    <row r="28" spans="1:15" ht="12.75">
      <c r="A28" s="270">
        <f>A27</f>
        <v>9</v>
      </c>
      <c r="B28" s="271"/>
      <c r="C28" s="272" t="s">
        <v>396</v>
      </c>
      <c r="D28" s="291"/>
      <c r="E28" s="274"/>
      <c r="F28" s="275"/>
      <c r="G28" s="253">
        <f>IF(ISBLANK(G27),"",TRUNC(58.015*(11.5-G27)^1.81))</f>
        <v>523</v>
      </c>
      <c r="H28" s="257">
        <f>IF(ISBLANK(H27),"",TRUNC(0.14354*(H27*100-220)^1.4))</f>
        <v>407</v>
      </c>
      <c r="I28" s="253">
        <f>IF(ISBLANK(I27),"",TRUNC(51.39*(I27-1.5)^1.05))</f>
        <v>601</v>
      </c>
      <c r="J28" s="253">
        <f>IF(ISBLANK(J27),"",TRUNC(0.8465*(J27*100-75)^1.42))</f>
        <v>602</v>
      </c>
      <c r="K28" s="257">
        <f>IF(ISBLANK(K27),"",TRUNC(20.5173*(15.5-K27)^1.92))</f>
        <v>425</v>
      </c>
      <c r="L28" s="253">
        <f>IF(ISBLANK(L27),"",TRUNC(0.2797*(L27*100-100)^1.35))</f>
        <v>357</v>
      </c>
      <c r="M28" s="257">
        <f>IF(ISBLANK(M27),"",INT(0.08713*(305.5-(M27/$D$6))^1.85))</f>
        <v>492</v>
      </c>
      <c r="N28" s="276">
        <f>N27</f>
        <v>3407</v>
      </c>
      <c r="O28" s="414"/>
    </row>
    <row r="29" spans="1:15" ht="12.75">
      <c r="A29" s="261">
        <v>10</v>
      </c>
      <c r="B29" s="278" t="s">
        <v>177</v>
      </c>
      <c r="C29" s="279" t="s">
        <v>716</v>
      </c>
      <c r="D29" s="264" t="s">
        <v>1320</v>
      </c>
      <c r="E29" s="265">
        <v>93</v>
      </c>
      <c r="F29" s="279" t="s">
        <v>200</v>
      </c>
      <c r="G29" s="286">
        <v>7.89</v>
      </c>
      <c r="H29" s="287" t="s">
        <v>1321</v>
      </c>
      <c r="I29" s="286">
        <v>8.62</v>
      </c>
      <c r="J29" s="286">
        <v>1.77</v>
      </c>
      <c r="K29" s="267">
        <v>9.84</v>
      </c>
      <c r="L29" s="288">
        <v>2.7</v>
      </c>
      <c r="M29" s="268">
        <v>0.0023498842592592595</v>
      </c>
      <c r="N29" s="289">
        <f>SUM(G30:M30)</f>
        <v>3376</v>
      </c>
      <c r="O29" s="413">
        <v>9</v>
      </c>
    </row>
    <row r="30" spans="1:15" ht="12.75">
      <c r="A30" s="270">
        <f>A29</f>
        <v>10</v>
      </c>
      <c r="B30" s="271"/>
      <c r="C30" s="272" t="s">
        <v>464</v>
      </c>
      <c r="D30" s="290"/>
      <c r="E30" s="274"/>
      <c r="F30" s="272"/>
      <c r="G30" s="253">
        <f>IF(ISBLANK(G29),"",TRUNC(58.015*(11.5-G29)^1.81))</f>
        <v>592</v>
      </c>
      <c r="H30" s="257">
        <f>IF(ISBLANK(H29),"",TRUNC(0.14354*(H29*100-220)^1.4))</f>
        <v>465</v>
      </c>
      <c r="I30" s="253">
        <f>IF(ISBLANK(I29),"",TRUNC(51.39*(I29-1.5)^1.05))</f>
        <v>403</v>
      </c>
      <c r="J30" s="253">
        <f>IF(ISBLANK(J29),"",TRUNC(0.8465*(J29*100-75)^1.42))</f>
        <v>602</v>
      </c>
      <c r="K30" s="257">
        <f>IF(ISBLANK(K29),"",TRUNC(20.5173*(15.5-K29)^1.92))</f>
        <v>572</v>
      </c>
      <c r="L30" s="253">
        <f>IF(ISBLANK(L29),"",TRUNC(0.2797*(L29*100-100)^1.35))</f>
        <v>286</v>
      </c>
      <c r="M30" s="257">
        <f>IF(ISBLANK(M29),"",INT(0.08713*(305.5-(M29/$D$6))^1.85))</f>
        <v>456</v>
      </c>
      <c r="N30" s="276">
        <f>N29</f>
        <v>3376</v>
      </c>
      <c r="O30" s="414"/>
    </row>
    <row r="31" spans="1:15" ht="12.75">
      <c r="A31" s="261">
        <v>11</v>
      </c>
      <c r="B31" s="278" t="s">
        <v>1322</v>
      </c>
      <c r="C31" s="279" t="s">
        <v>1323</v>
      </c>
      <c r="D31" s="264" t="s">
        <v>1324</v>
      </c>
      <c r="E31" s="265">
        <v>86</v>
      </c>
      <c r="F31" s="266" t="s">
        <v>44</v>
      </c>
      <c r="G31" s="286">
        <v>8.23</v>
      </c>
      <c r="H31" s="287" t="s">
        <v>1325</v>
      </c>
      <c r="I31" s="286">
        <v>10.4</v>
      </c>
      <c r="J31" s="286">
        <v>1.68</v>
      </c>
      <c r="K31" s="267">
        <v>9.99</v>
      </c>
      <c r="L31" s="288">
        <v>2.9</v>
      </c>
      <c r="M31" s="268">
        <v>0.002211805555555556</v>
      </c>
      <c r="N31" s="289">
        <f>SUM(G32:M32)</f>
        <v>3259</v>
      </c>
      <c r="O31" s="413" t="s">
        <v>45</v>
      </c>
    </row>
    <row r="32" spans="1:15" ht="12.75">
      <c r="A32" s="270">
        <f>A31</f>
        <v>11</v>
      </c>
      <c r="B32" s="271"/>
      <c r="C32" s="272" t="s">
        <v>273</v>
      </c>
      <c r="D32" s="291"/>
      <c r="E32" s="274"/>
      <c r="F32" s="275"/>
      <c r="G32" s="253">
        <f>IF(ISBLANK(G31),"",TRUNC(58.015*(11.5-G31)^1.81))</f>
        <v>495</v>
      </c>
      <c r="H32" s="257">
        <f>IF(ISBLANK(H31),"",TRUNC(0.14354*(H31*100-220)^1.4))</f>
        <v>290</v>
      </c>
      <c r="I32" s="253">
        <f>IF(ISBLANK(I31),"",TRUNC(51.39*(I31-1.5)^1.05))</f>
        <v>510</v>
      </c>
      <c r="J32" s="253">
        <f>IF(ISBLANK(J31),"",TRUNC(0.8465*(J31*100-75)^1.42))</f>
        <v>528</v>
      </c>
      <c r="K32" s="257">
        <f>IF(ISBLANK(K31),"",TRUNC(20.5173*(15.5-K31)^1.92))</f>
        <v>543</v>
      </c>
      <c r="L32" s="253">
        <f>IF(ISBLANK(L31),"",TRUNC(0.2797*(L31*100-100)^1.35))</f>
        <v>333</v>
      </c>
      <c r="M32" s="257">
        <f>IF(ISBLANK(M31),"",INT(0.08713*(305.5-(M31/$D$6))^1.85))</f>
        <v>560</v>
      </c>
      <c r="N32" s="276">
        <f>N31</f>
        <v>3259</v>
      </c>
      <c r="O32" s="414"/>
    </row>
    <row r="33" spans="1:15" ht="12.75">
      <c r="A33" s="261">
        <v>12</v>
      </c>
      <c r="B33" s="278" t="s">
        <v>878</v>
      </c>
      <c r="C33" s="279" t="s">
        <v>1326</v>
      </c>
      <c r="D33" s="264" t="s">
        <v>1327</v>
      </c>
      <c r="E33" s="265">
        <v>74</v>
      </c>
      <c r="F33" s="266" t="s">
        <v>395</v>
      </c>
      <c r="G33" s="286">
        <v>7.91</v>
      </c>
      <c r="H33" s="287" t="s">
        <v>1328</v>
      </c>
      <c r="I33" s="286">
        <v>9.47</v>
      </c>
      <c r="J33" s="286">
        <v>1.62</v>
      </c>
      <c r="K33" s="267">
        <v>10.17</v>
      </c>
      <c r="L33" s="288">
        <v>2.8</v>
      </c>
      <c r="M33" s="268">
        <v>0.0024060185185185187</v>
      </c>
      <c r="N33" s="289">
        <f>SUM(G34:M34)</f>
        <v>3198</v>
      </c>
      <c r="O33" s="413">
        <v>7.5</v>
      </c>
    </row>
    <row r="34" spans="1:15" ht="12.75">
      <c r="A34" s="270">
        <f>A33</f>
        <v>12</v>
      </c>
      <c r="B34" s="271"/>
      <c r="C34" s="272" t="s">
        <v>396</v>
      </c>
      <c r="D34" s="291"/>
      <c r="E34" s="274"/>
      <c r="F34" s="275"/>
      <c r="G34" s="253">
        <f>IF(ISBLANK(G33),"",TRUNC(58.015*(11.5-G33)^1.81))</f>
        <v>586</v>
      </c>
      <c r="H34" s="257">
        <f>IF(ISBLANK(H33),"",TRUNC(0.14354*(H33*100-220)^1.4))</f>
        <v>443</v>
      </c>
      <c r="I34" s="253">
        <f>IF(ISBLANK(I33),"",TRUNC(51.39*(I33-1.5)^1.05))</f>
        <v>454</v>
      </c>
      <c r="J34" s="253">
        <f>IF(ISBLANK(J33),"",TRUNC(0.8465*(J33*100-75)^1.42))</f>
        <v>480</v>
      </c>
      <c r="K34" s="257">
        <f>IF(ISBLANK(K33),"",TRUNC(20.5173*(15.5-K33)^1.92))</f>
        <v>509</v>
      </c>
      <c r="L34" s="253">
        <f>IF(ISBLANK(L33),"",TRUNC(0.2797*(L33*100-100)^1.35))</f>
        <v>309</v>
      </c>
      <c r="M34" s="257">
        <f>IF(ISBLANK(M33),"",INT(0.08713*(305.5-(M33/$D$6))^1.85))</f>
        <v>417</v>
      </c>
      <c r="N34" s="276">
        <f>N33</f>
        <v>3198</v>
      </c>
      <c r="O34" s="414"/>
    </row>
    <row r="35" spans="1:15" ht="12.75">
      <c r="A35" s="261"/>
      <c r="B35" s="278" t="s">
        <v>1300</v>
      </c>
      <c r="C35" s="279" t="s">
        <v>1329</v>
      </c>
      <c r="D35" s="264" t="s">
        <v>1330</v>
      </c>
      <c r="E35" s="265">
        <v>75</v>
      </c>
      <c r="F35" s="279" t="s">
        <v>395</v>
      </c>
      <c r="G35" s="286">
        <v>8.01</v>
      </c>
      <c r="H35" s="287" t="s">
        <v>1331</v>
      </c>
      <c r="I35" s="286">
        <v>9.46</v>
      </c>
      <c r="J35" s="286">
        <v>1.65</v>
      </c>
      <c r="K35" s="267" t="s">
        <v>153</v>
      </c>
      <c r="L35" s="288"/>
      <c r="M35" s="268"/>
      <c r="N35" s="289">
        <f>SUM(G36:M36)</f>
        <v>1925</v>
      </c>
      <c r="O35" s="413">
        <v>6</v>
      </c>
    </row>
    <row r="36" spans="1:15" ht="12.75">
      <c r="A36" s="270">
        <f>A35</f>
        <v>0</v>
      </c>
      <c r="B36" s="271"/>
      <c r="C36" s="272" t="s">
        <v>396</v>
      </c>
      <c r="D36" s="291"/>
      <c r="E36" s="274"/>
      <c r="F36" s="272"/>
      <c r="G36" s="253">
        <f>IF(ISBLANK(G35),"",TRUNC(58.015*(11.5-G35)^1.81))</f>
        <v>557</v>
      </c>
      <c r="H36" s="257">
        <f>IF(ISBLANK(H35),"",TRUNC(0.14354*(H35*100-220)^1.4))</f>
        <v>411</v>
      </c>
      <c r="I36" s="253">
        <f>IF(ISBLANK(I35),"",TRUNC(51.39*(I35-1.5)^1.05))</f>
        <v>453</v>
      </c>
      <c r="J36" s="253">
        <f>IF(ISBLANK(J35),"",TRUNC(0.8465*(J35*100-75)^1.42))</f>
        <v>504</v>
      </c>
      <c r="K36" s="257"/>
      <c r="L36" s="253">
        <f>IF(ISBLANK(L35),"",TRUNC(0.2797*(L35*100-100)^1.35))</f>
      </c>
      <c r="M36" s="257">
        <f>IF(ISBLANK(M35),"",INT(0.08713*(305.5-(M35/$D$6))^1.85))</f>
      </c>
      <c r="N36" s="276">
        <f>N35</f>
        <v>1925</v>
      </c>
      <c r="O36" s="414"/>
    </row>
    <row r="37" s="244" customFormat="1" ht="12.75"/>
    <row r="38" spans="2:12" s="244" customFormat="1" ht="12.75">
      <c r="B38" s="244" t="s">
        <v>511</v>
      </c>
      <c r="E38" s="244" t="s">
        <v>1276</v>
      </c>
      <c r="I38" s="244" t="s">
        <v>513</v>
      </c>
      <c r="L38" s="244" t="s">
        <v>1277</v>
      </c>
    </row>
    <row r="39" s="244" customFormat="1" ht="12.75"/>
  </sheetData>
  <mergeCells count="15">
    <mergeCell ref="O13:O14"/>
    <mergeCell ref="O21:O22"/>
    <mergeCell ref="O17:O18"/>
    <mergeCell ref="O35:O36"/>
    <mergeCell ref="O23:O24"/>
    <mergeCell ref="A1:H1"/>
    <mergeCell ref="A2:H2"/>
    <mergeCell ref="O31:O32"/>
    <mergeCell ref="O33:O34"/>
    <mergeCell ref="O15:O16"/>
    <mergeCell ref="O25:O26"/>
    <mergeCell ref="O27:O28"/>
    <mergeCell ref="O11:O12"/>
    <mergeCell ref="O19:O20"/>
    <mergeCell ref="O29:O30"/>
  </mergeCells>
  <printOptions/>
  <pageMargins left="0.75" right="0.75" top="0.72" bottom="0.7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6.57421875" style="105" customWidth="1"/>
    <col min="6" max="6" width="7.140625" style="105" customWidth="1"/>
    <col min="7" max="7" width="9.140625" style="143" customWidth="1"/>
    <col min="8" max="8" width="9.00390625" style="105" customWidth="1"/>
    <col min="9" max="9" width="28.5742187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8" t="s">
        <v>674</v>
      </c>
      <c r="C3" s="114" t="s">
        <v>3</v>
      </c>
      <c r="F3" s="115"/>
      <c r="G3" s="116"/>
      <c r="H3" s="117"/>
      <c r="I3" s="104" t="s">
        <v>156</v>
      </c>
    </row>
    <row r="4" spans="1:8" ht="8.25" customHeight="1">
      <c r="A4" s="112"/>
      <c r="B4" s="118"/>
      <c r="C4" s="119"/>
      <c r="D4" s="120"/>
      <c r="E4" s="117"/>
      <c r="F4" s="115"/>
      <c r="G4" s="116"/>
      <c r="H4" s="117"/>
    </row>
    <row r="5" spans="1:11" ht="12.75">
      <c r="A5" s="135"/>
      <c r="B5" s="148"/>
      <c r="C5" s="149"/>
      <c r="D5" s="135"/>
      <c r="E5" s="135"/>
      <c r="F5" s="135"/>
      <c r="G5" s="150"/>
      <c r="H5" s="151"/>
      <c r="I5" s="135"/>
      <c r="J5" s="135"/>
      <c r="K5" s="135"/>
    </row>
    <row r="6" spans="1:9" ht="13.5" customHeight="1">
      <c r="A6" s="121" t="s">
        <v>4</v>
      </c>
      <c r="B6" s="122" t="s">
        <v>5</v>
      </c>
      <c r="C6" s="123" t="s">
        <v>6</v>
      </c>
      <c r="D6" s="124" t="s">
        <v>7</v>
      </c>
      <c r="E6" s="125" t="s">
        <v>8</v>
      </c>
      <c r="F6" s="126" t="s">
        <v>508</v>
      </c>
      <c r="G6" s="126" t="s">
        <v>340</v>
      </c>
      <c r="H6" s="127" t="s">
        <v>510</v>
      </c>
      <c r="I6" s="125" t="s">
        <v>11</v>
      </c>
    </row>
    <row r="7" spans="1:10" ht="12.75">
      <c r="A7" s="128">
        <v>1</v>
      </c>
      <c r="B7" s="129" t="s">
        <v>110</v>
      </c>
      <c r="C7" s="130" t="s">
        <v>676</v>
      </c>
      <c r="D7" s="131" t="s">
        <v>677</v>
      </c>
      <c r="E7" s="132" t="s">
        <v>44</v>
      </c>
      <c r="F7" s="133">
        <v>82</v>
      </c>
      <c r="G7" s="136" t="s">
        <v>678</v>
      </c>
      <c r="H7" s="133" t="s">
        <v>45</v>
      </c>
      <c r="I7" s="134" t="s">
        <v>679</v>
      </c>
      <c r="J7" s="135"/>
    </row>
    <row r="8" spans="1:10" ht="12.75">
      <c r="A8" s="128">
        <v>2</v>
      </c>
      <c r="B8" s="129" t="s">
        <v>680</v>
      </c>
      <c r="C8" s="130" t="s">
        <v>681</v>
      </c>
      <c r="D8" s="131" t="s">
        <v>682</v>
      </c>
      <c r="E8" s="132" t="s">
        <v>683</v>
      </c>
      <c r="F8" s="133">
        <v>88</v>
      </c>
      <c r="G8" s="136" t="s">
        <v>684</v>
      </c>
      <c r="H8" s="133" t="s">
        <v>45</v>
      </c>
      <c r="I8" s="134" t="s">
        <v>685</v>
      </c>
      <c r="J8" s="135"/>
    </row>
    <row r="9" spans="1:10" ht="12.75">
      <c r="A9" s="128">
        <v>3</v>
      </c>
      <c r="B9" s="129" t="s">
        <v>686</v>
      </c>
      <c r="C9" s="130" t="s">
        <v>101</v>
      </c>
      <c r="D9" s="131" t="s">
        <v>687</v>
      </c>
      <c r="E9" s="134" t="s">
        <v>688</v>
      </c>
      <c r="F9" s="133">
        <v>61</v>
      </c>
      <c r="G9" s="136" t="s">
        <v>689</v>
      </c>
      <c r="H9" s="133">
        <v>15</v>
      </c>
      <c r="I9" s="134" t="s">
        <v>690</v>
      </c>
      <c r="J9" s="135"/>
    </row>
    <row r="10" spans="1:10" ht="12.75">
      <c r="A10" s="128">
        <v>4</v>
      </c>
      <c r="B10" s="129" t="s">
        <v>110</v>
      </c>
      <c r="C10" s="130" t="s">
        <v>691</v>
      </c>
      <c r="D10" s="131" t="s">
        <v>692</v>
      </c>
      <c r="E10" s="132" t="s">
        <v>29</v>
      </c>
      <c r="F10" s="133">
        <v>92</v>
      </c>
      <c r="G10" s="136" t="s">
        <v>693</v>
      </c>
      <c r="H10" s="133">
        <v>12</v>
      </c>
      <c r="I10" s="134" t="s">
        <v>694</v>
      </c>
      <c r="J10" s="135"/>
    </row>
    <row r="11" spans="1:10" ht="12.75">
      <c r="A11" s="128"/>
      <c r="B11" s="129" t="s">
        <v>84</v>
      </c>
      <c r="C11" s="130" t="s">
        <v>695</v>
      </c>
      <c r="D11" s="131" t="s">
        <v>696</v>
      </c>
      <c r="E11" s="134" t="s">
        <v>132</v>
      </c>
      <c r="F11" s="133">
        <v>73</v>
      </c>
      <c r="G11" s="136" t="s">
        <v>153</v>
      </c>
      <c r="H11" s="133" t="s">
        <v>45</v>
      </c>
      <c r="I11" s="134" t="s">
        <v>697</v>
      </c>
      <c r="J11" s="135"/>
    </row>
    <row r="12" spans="1:11" ht="7.5" customHeight="1">
      <c r="A12" s="152"/>
      <c r="B12" s="153"/>
      <c r="C12" s="154"/>
      <c r="D12" s="152"/>
      <c r="E12" s="155"/>
      <c r="F12" s="152"/>
      <c r="G12" s="150"/>
      <c r="H12" s="152"/>
      <c r="I12" s="155"/>
      <c r="J12" s="135"/>
      <c r="K12" s="135"/>
    </row>
    <row r="13" spans="1:9" ht="12.75">
      <c r="A13" s="106"/>
      <c r="B13" s="107"/>
      <c r="C13" s="108"/>
      <c r="D13" s="106"/>
      <c r="E13" s="109"/>
      <c r="F13" s="110"/>
      <c r="G13" s="111"/>
      <c r="H13" s="109"/>
      <c r="I13" s="104"/>
    </row>
    <row r="14" spans="1:9" ht="15.75">
      <c r="A14" s="112"/>
      <c r="B14" s="118" t="s">
        <v>675</v>
      </c>
      <c r="C14" s="114" t="s">
        <v>158</v>
      </c>
      <c r="F14" s="115"/>
      <c r="G14" s="116"/>
      <c r="H14" s="117"/>
      <c r="I14" s="104" t="s">
        <v>156</v>
      </c>
    </row>
    <row r="15" spans="1:11" ht="12.75">
      <c r="A15" s="152"/>
      <c r="B15" s="148"/>
      <c r="C15" s="149"/>
      <c r="D15" s="152"/>
      <c r="E15" s="155"/>
      <c r="F15" s="152"/>
      <c r="G15" s="150"/>
      <c r="H15" s="152"/>
      <c r="I15" s="155"/>
      <c r="J15" s="135"/>
      <c r="K15" s="135"/>
    </row>
    <row r="16" spans="1:11" ht="9" customHeight="1">
      <c r="A16" s="152"/>
      <c r="B16" s="153"/>
      <c r="C16" s="154"/>
      <c r="D16" s="152"/>
      <c r="E16" s="155"/>
      <c r="F16" s="152"/>
      <c r="G16" s="150"/>
      <c r="H16" s="152"/>
      <c r="I16" s="155"/>
      <c r="J16" s="135"/>
      <c r="K16" s="135"/>
    </row>
    <row r="17" spans="1:9" ht="13.5" customHeight="1">
      <c r="A17" s="121" t="s">
        <v>4</v>
      </c>
      <c r="B17" s="122" t="s">
        <v>5</v>
      </c>
      <c r="C17" s="123" t="s">
        <v>6</v>
      </c>
      <c r="D17" s="124" t="s">
        <v>7</v>
      </c>
      <c r="E17" s="125" t="s">
        <v>8</v>
      </c>
      <c r="F17" s="126" t="s">
        <v>508</v>
      </c>
      <c r="G17" s="126" t="s">
        <v>340</v>
      </c>
      <c r="H17" s="127" t="s">
        <v>510</v>
      </c>
      <c r="I17" s="125" t="s">
        <v>11</v>
      </c>
    </row>
    <row r="18" spans="1:10" ht="12.75">
      <c r="A18" s="128">
        <v>1</v>
      </c>
      <c r="B18" s="129" t="s">
        <v>698</v>
      </c>
      <c r="C18" s="130" t="s">
        <v>699</v>
      </c>
      <c r="D18" s="131" t="s">
        <v>700</v>
      </c>
      <c r="E18" s="132" t="s">
        <v>44</v>
      </c>
      <c r="F18" s="133">
        <v>78</v>
      </c>
      <c r="G18" s="136" t="s">
        <v>701</v>
      </c>
      <c r="H18" s="133">
        <v>15</v>
      </c>
      <c r="I18" s="134" t="s">
        <v>679</v>
      </c>
      <c r="J18" s="135"/>
    </row>
    <row r="19" spans="1:10" ht="12.75">
      <c r="A19" s="128">
        <v>2</v>
      </c>
      <c r="B19" s="129" t="s">
        <v>702</v>
      </c>
      <c r="C19" s="130" t="s">
        <v>703</v>
      </c>
      <c r="D19" s="131" t="s">
        <v>704</v>
      </c>
      <c r="E19" s="132" t="s">
        <v>44</v>
      </c>
      <c r="F19" s="133">
        <v>79</v>
      </c>
      <c r="G19" s="136" t="s">
        <v>705</v>
      </c>
      <c r="H19" s="133">
        <v>12</v>
      </c>
      <c r="I19" s="134" t="s">
        <v>679</v>
      </c>
      <c r="J19" s="135"/>
    </row>
    <row r="20" spans="1:10" ht="12.75">
      <c r="A20" s="128">
        <v>3</v>
      </c>
      <c r="B20" s="129" t="s">
        <v>706</v>
      </c>
      <c r="C20" s="130" t="s">
        <v>707</v>
      </c>
      <c r="D20" s="131" t="s">
        <v>708</v>
      </c>
      <c r="E20" s="134" t="s">
        <v>709</v>
      </c>
      <c r="F20" s="133">
        <v>69</v>
      </c>
      <c r="G20" s="136" t="s">
        <v>710</v>
      </c>
      <c r="H20" s="133">
        <v>10</v>
      </c>
      <c r="I20" s="134" t="s">
        <v>711</v>
      </c>
      <c r="J20" s="135"/>
    </row>
    <row r="21" spans="1:10" ht="12.75">
      <c r="A21" s="128">
        <v>4</v>
      </c>
      <c r="B21" s="129" t="s">
        <v>445</v>
      </c>
      <c r="C21" s="130" t="s">
        <v>712</v>
      </c>
      <c r="D21" s="131" t="s">
        <v>713</v>
      </c>
      <c r="E21" s="134" t="s">
        <v>688</v>
      </c>
      <c r="F21" s="133">
        <v>64</v>
      </c>
      <c r="G21" s="136" t="s">
        <v>714</v>
      </c>
      <c r="H21" s="133">
        <v>9</v>
      </c>
      <c r="I21" s="134" t="s">
        <v>690</v>
      </c>
      <c r="J21" s="135"/>
    </row>
    <row r="22" spans="1:10" ht="12.75">
      <c r="A22" s="128">
        <v>5</v>
      </c>
      <c r="B22" s="129" t="s">
        <v>715</v>
      </c>
      <c r="C22" s="130" t="s">
        <v>716</v>
      </c>
      <c r="D22" s="131" t="s">
        <v>717</v>
      </c>
      <c r="E22" s="132" t="s">
        <v>688</v>
      </c>
      <c r="F22" s="133">
        <v>107</v>
      </c>
      <c r="G22" s="136" t="s">
        <v>718</v>
      </c>
      <c r="H22" s="133">
        <v>8</v>
      </c>
      <c r="I22" s="134" t="s">
        <v>719</v>
      </c>
      <c r="J22" s="135"/>
    </row>
    <row r="23" spans="1:10" ht="12.75">
      <c r="A23" s="128">
        <v>6</v>
      </c>
      <c r="B23" s="129" t="s">
        <v>220</v>
      </c>
      <c r="C23" s="130" t="s">
        <v>720</v>
      </c>
      <c r="D23" s="131" t="s">
        <v>597</v>
      </c>
      <c r="E23" s="134" t="s">
        <v>721</v>
      </c>
      <c r="F23" s="133">
        <v>71</v>
      </c>
      <c r="G23" s="136" t="s">
        <v>722</v>
      </c>
      <c r="H23" s="133">
        <v>7</v>
      </c>
      <c r="I23" s="134" t="s">
        <v>723</v>
      </c>
      <c r="J23" s="135"/>
    </row>
    <row r="24" spans="1:10" ht="12.75">
      <c r="A24" s="128">
        <v>7</v>
      </c>
      <c r="B24" s="129" t="s">
        <v>724</v>
      </c>
      <c r="C24" s="130" t="s">
        <v>529</v>
      </c>
      <c r="D24" s="131" t="s">
        <v>725</v>
      </c>
      <c r="E24" s="134" t="s">
        <v>688</v>
      </c>
      <c r="F24" s="133">
        <v>63</v>
      </c>
      <c r="G24" s="136" t="s">
        <v>726</v>
      </c>
      <c r="H24" s="133">
        <v>6</v>
      </c>
      <c r="I24" s="134" t="s">
        <v>690</v>
      </c>
      <c r="J24" s="135"/>
    </row>
    <row r="25" spans="1:10" ht="12.75">
      <c r="A25" s="128">
        <v>8</v>
      </c>
      <c r="B25" s="129" t="s">
        <v>264</v>
      </c>
      <c r="C25" s="130" t="s">
        <v>727</v>
      </c>
      <c r="D25" s="131" t="s">
        <v>728</v>
      </c>
      <c r="E25" s="134" t="s">
        <v>709</v>
      </c>
      <c r="F25" s="133">
        <v>70</v>
      </c>
      <c r="G25" s="136" t="s">
        <v>729</v>
      </c>
      <c r="H25" s="133">
        <v>5</v>
      </c>
      <c r="I25" s="134" t="s">
        <v>711</v>
      </c>
      <c r="J25" s="135"/>
    </row>
    <row r="26" spans="1:10" ht="12.75">
      <c r="A26" s="128">
        <v>9</v>
      </c>
      <c r="B26" s="129" t="s">
        <v>730</v>
      </c>
      <c r="C26" s="130" t="s">
        <v>731</v>
      </c>
      <c r="D26" s="131" t="s">
        <v>732</v>
      </c>
      <c r="E26" s="134" t="s">
        <v>709</v>
      </c>
      <c r="F26" s="133">
        <v>68</v>
      </c>
      <c r="G26" s="136" t="s">
        <v>733</v>
      </c>
      <c r="H26" s="133">
        <v>4</v>
      </c>
      <c r="I26" s="134" t="s">
        <v>711</v>
      </c>
      <c r="J26" s="135"/>
    </row>
    <row r="27" spans="1:10" ht="12.75">
      <c r="A27" s="128">
        <v>10</v>
      </c>
      <c r="B27" s="129" t="s">
        <v>734</v>
      </c>
      <c r="C27" s="130" t="s">
        <v>735</v>
      </c>
      <c r="D27" s="131" t="s">
        <v>736</v>
      </c>
      <c r="E27" s="134" t="s">
        <v>688</v>
      </c>
      <c r="F27" s="133">
        <v>62</v>
      </c>
      <c r="G27" s="136" t="s">
        <v>737</v>
      </c>
      <c r="H27" s="133">
        <v>3</v>
      </c>
      <c r="I27" s="134" t="s">
        <v>690</v>
      </c>
      <c r="J27" s="135"/>
    </row>
    <row r="28" spans="1:10" ht="12.75">
      <c r="A28" s="128">
        <v>11</v>
      </c>
      <c r="B28" s="129" t="s">
        <v>193</v>
      </c>
      <c r="C28" s="130" t="s">
        <v>738</v>
      </c>
      <c r="D28" s="131" t="s">
        <v>739</v>
      </c>
      <c r="E28" s="134" t="s">
        <v>688</v>
      </c>
      <c r="F28" s="133">
        <v>66</v>
      </c>
      <c r="G28" s="136" t="s">
        <v>740</v>
      </c>
      <c r="H28" s="133">
        <v>2</v>
      </c>
      <c r="I28" s="134" t="s">
        <v>690</v>
      </c>
      <c r="J28" s="135"/>
    </row>
    <row r="29" spans="1:10" ht="12.75">
      <c r="A29" s="128">
        <v>12</v>
      </c>
      <c r="B29" s="129" t="s">
        <v>159</v>
      </c>
      <c r="C29" s="130" t="s">
        <v>741</v>
      </c>
      <c r="D29" s="131" t="s">
        <v>742</v>
      </c>
      <c r="E29" s="134" t="s">
        <v>709</v>
      </c>
      <c r="F29" s="133">
        <v>72</v>
      </c>
      <c r="G29" s="136" t="s">
        <v>743</v>
      </c>
      <c r="H29" s="133" t="s">
        <v>45</v>
      </c>
      <c r="I29" s="134" t="s">
        <v>711</v>
      </c>
      <c r="J29" s="135"/>
    </row>
    <row r="30" spans="1:10" ht="12.75">
      <c r="A30" s="128">
        <v>13</v>
      </c>
      <c r="B30" s="129" t="s">
        <v>197</v>
      </c>
      <c r="C30" s="130" t="s">
        <v>744</v>
      </c>
      <c r="D30" s="131" t="s">
        <v>745</v>
      </c>
      <c r="E30" s="134" t="s">
        <v>688</v>
      </c>
      <c r="F30" s="133">
        <v>67</v>
      </c>
      <c r="G30" s="136" t="s">
        <v>746</v>
      </c>
      <c r="H30" s="133">
        <v>1</v>
      </c>
      <c r="I30" s="134" t="s">
        <v>690</v>
      </c>
      <c r="J30" s="135"/>
    </row>
    <row r="32" spans="2:7" ht="12.75">
      <c r="B32" s="137"/>
      <c r="G32" s="156"/>
    </row>
    <row r="33" spans="2:7" ht="12.75">
      <c r="B33" s="142"/>
      <c r="G33" s="156"/>
    </row>
    <row r="34" spans="2:8" ht="12.75">
      <c r="B34" s="137" t="s">
        <v>511</v>
      </c>
      <c r="G34" s="139" t="s">
        <v>512</v>
      </c>
      <c r="H34" s="143"/>
    </row>
    <row r="35" spans="7:8" ht="12.75">
      <c r="G35" s="141"/>
      <c r="H35" s="143"/>
    </row>
    <row r="36" spans="7:8" ht="12.75">
      <c r="G36" s="141"/>
      <c r="H36" s="143"/>
    </row>
    <row r="37" spans="2:8" ht="12.75">
      <c r="B37" s="142" t="s">
        <v>513</v>
      </c>
      <c r="G37" s="139" t="s">
        <v>514</v>
      </c>
      <c r="H37" s="143"/>
    </row>
  </sheetData>
  <printOptions/>
  <pageMargins left="0.9448818897637796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N8" sqref="N8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140625" style="143" customWidth="1"/>
    <col min="8" max="8" width="4.8515625" style="143" customWidth="1"/>
    <col min="9" max="9" width="8.57421875" style="143" customWidth="1"/>
    <col min="10" max="10" width="7.140625" style="105" customWidth="1"/>
    <col min="11" max="11" width="26.140625" style="105" customWidth="1"/>
    <col min="12" max="16384" width="9.140625" style="105" customWidth="1"/>
  </cols>
  <sheetData>
    <row r="1" spans="1:10" ht="15">
      <c r="A1" s="305" t="s">
        <v>1348</v>
      </c>
      <c r="B1" s="98"/>
      <c r="C1" s="99"/>
      <c r="D1" s="100"/>
      <c r="E1" s="101"/>
      <c r="F1" s="102"/>
      <c r="G1" s="103"/>
      <c r="H1" s="103"/>
      <c r="I1" s="103"/>
      <c r="J1" s="101"/>
    </row>
    <row r="2" spans="1:11" ht="12.75">
      <c r="A2" s="106"/>
      <c r="B2" s="107"/>
      <c r="C2" s="108"/>
      <c r="D2" s="106"/>
      <c r="E2" s="109"/>
      <c r="F2" s="110"/>
      <c r="G2" s="111"/>
      <c r="H2" s="111"/>
      <c r="I2" s="111"/>
      <c r="J2" s="109"/>
      <c r="K2" s="104" t="s">
        <v>1</v>
      </c>
    </row>
    <row r="3" spans="1:11" ht="15.75">
      <c r="A3" s="112"/>
      <c r="B3" s="113" t="s">
        <v>747</v>
      </c>
      <c r="C3" s="114" t="s">
        <v>3</v>
      </c>
      <c r="F3" s="115"/>
      <c r="G3" s="116"/>
      <c r="H3" s="116"/>
      <c r="I3" s="116"/>
      <c r="J3" s="117"/>
      <c r="K3" s="104" t="s">
        <v>156</v>
      </c>
    </row>
    <row r="4" spans="1:13" ht="12.75">
      <c r="A4" s="135"/>
      <c r="B4" s="148"/>
      <c r="C4" s="149"/>
      <c r="D4" s="135"/>
      <c r="E4" s="135"/>
      <c r="F4" s="135"/>
      <c r="G4" s="150"/>
      <c r="H4" s="150"/>
      <c r="I4" s="150"/>
      <c r="J4" s="151"/>
      <c r="K4" s="135"/>
      <c r="L4" s="135"/>
      <c r="M4" s="135"/>
    </row>
    <row r="5" spans="1:11" ht="13.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6" t="s">
        <v>508</v>
      </c>
      <c r="G5" s="147" t="s">
        <v>748</v>
      </c>
      <c r="H5" s="147" t="s">
        <v>795</v>
      </c>
      <c r="I5" s="147" t="s">
        <v>749</v>
      </c>
      <c r="J5" s="127" t="s">
        <v>798</v>
      </c>
      <c r="K5" s="125" t="s">
        <v>11</v>
      </c>
    </row>
    <row r="6" spans="1:13" ht="12.75">
      <c r="A6" s="157">
        <v>1</v>
      </c>
      <c r="B6" s="129" t="s">
        <v>750</v>
      </c>
      <c r="C6" s="130" t="s">
        <v>751</v>
      </c>
      <c r="D6" s="131" t="s">
        <v>752</v>
      </c>
      <c r="E6" s="132" t="s">
        <v>15</v>
      </c>
      <c r="F6" s="133">
        <v>90</v>
      </c>
      <c r="G6" s="158">
        <v>7.86</v>
      </c>
      <c r="H6" s="158" t="s">
        <v>796</v>
      </c>
      <c r="I6" s="157">
        <v>7.75</v>
      </c>
      <c r="J6" s="133">
        <v>15</v>
      </c>
      <c r="K6" s="134" t="s">
        <v>65</v>
      </c>
      <c r="L6" s="135"/>
      <c r="M6" s="135"/>
    </row>
    <row r="7" spans="1:13" ht="12.75">
      <c r="A7" s="157">
        <v>2</v>
      </c>
      <c r="B7" s="129" t="s">
        <v>753</v>
      </c>
      <c r="C7" s="130" t="s">
        <v>754</v>
      </c>
      <c r="D7" s="131" t="s">
        <v>755</v>
      </c>
      <c r="E7" s="132" t="s">
        <v>756</v>
      </c>
      <c r="F7" s="133">
        <v>82</v>
      </c>
      <c r="G7" s="158">
        <v>8.03</v>
      </c>
      <c r="H7" s="158" t="s">
        <v>796</v>
      </c>
      <c r="I7" s="157">
        <v>7.92</v>
      </c>
      <c r="J7" s="133" t="s">
        <v>45</v>
      </c>
      <c r="K7" s="134" t="s">
        <v>201</v>
      </c>
      <c r="L7" s="135"/>
      <c r="M7" s="135"/>
    </row>
    <row r="8" spans="1:13" ht="12.75">
      <c r="A8" s="157">
        <v>3</v>
      </c>
      <c r="B8" s="129" t="s">
        <v>757</v>
      </c>
      <c r="C8" s="130" t="s">
        <v>758</v>
      </c>
      <c r="D8" s="131" t="s">
        <v>759</v>
      </c>
      <c r="E8" s="132" t="s">
        <v>604</v>
      </c>
      <c r="F8" s="133">
        <v>68</v>
      </c>
      <c r="G8" s="158">
        <v>8</v>
      </c>
      <c r="H8" s="158" t="s">
        <v>796</v>
      </c>
      <c r="I8" s="157">
        <v>7.97</v>
      </c>
      <c r="J8" s="133">
        <v>12</v>
      </c>
      <c r="K8" s="134" t="s">
        <v>606</v>
      </c>
      <c r="L8" s="135"/>
      <c r="M8" s="135"/>
    </row>
    <row r="9" spans="1:13" ht="12.75">
      <c r="A9" s="157">
        <v>4</v>
      </c>
      <c r="B9" s="129" t="s">
        <v>52</v>
      </c>
      <c r="C9" s="130" t="s">
        <v>760</v>
      </c>
      <c r="D9" s="131" t="s">
        <v>761</v>
      </c>
      <c r="E9" s="132" t="s">
        <v>1</v>
      </c>
      <c r="F9" s="133">
        <v>83</v>
      </c>
      <c r="G9" s="158">
        <v>8.18</v>
      </c>
      <c r="H9" s="158" t="s">
        <v>796</v>
      </c>
      <c r="I9" s="157">
        <v>8.1</v>
      </c>
      <c r="J9" s="133">
        <v>10</v>
      </c>
      <c r="K9" s="134" t="s">
        <v>96</v>
      </c>
      <c r="L9" s="135"/>
      <c r="M9" s="135"/>
    </row>
    <row r="10" spans="1:13" ht="12.75">
      <c r="A10" s="157">
        <v>5</v>
      </c>
      <c r="B10" s="129" t="s">
        <v>762</v>
      </c>
      <c r="C10" s="130" t="s">
        <v>763</v>
      </c>
      <c r="D10" s="131" t="s">
        <v>764</v>
      </c>
      <c r="E10" s="132" t="s">
        <v>200</v>
      </c>
      <c r="F10" s="133">
        <v>80</v>
      </c>
      <c r="G10" s="158">
        <v>8.14</v>
      </c>
      <c r="H10" s="158" t="s">
        <v>796</v>
      </c>
      <c r="I10" s="157">
        <v>8.12</v>
      </c>
      <c r="J10" s="133">
        <v>9</v>
      </c>
      <c r="K10" s="134" t="s">
        <v>765</v>
      </c>
      <c r="L10" s="135"/>
      <c r="M10" s="135"/>
    </row>
    <row r="11" spans="1:13" ht="12.75">
      <c r="A11" s="157">
        <v>6</v>
      </c>
      <c r="B11" s="129" t="s">
        <v>766</v>
      </c>
      <c r="C11" s="130" t="s">
        <v>767</v>
      </c>
      <c r="D11" s="131" t="s">
        <v>768</v>
      </c>
      <c r="E11" s="132" t="s">
        <v>44</v>
      </c>
      <c r="F11" s="133">
        <v>72</v>
      </c>
      <c r="G11" s="158">
        <v>8.21</v>
      </c>
      <c r="H11" s="158" t="s">
        <v>796</v>
      </c>
      <c r="I11" s="157">
        <v>8.22</v>
      </c>
      <c r="J11" s="133">
        <v>8</v>
      </c>
      <c r="K11" s="134" t="s">
        <v>769</v>
      </c>
      <c r="L11" s="135"/>
      <c r="M11" s="135"/>
    </row>
    <row r="12" spans="1:13" ht="12.75">
      <c r="A12" s="157">
        <v>7</v>
      </c>
      <c r="B12" s="129" t="s">
        <v>770</v>
      </c>
      <c r="C12" s="130" t="s">
        <v>771</v>
      </c>
      <c r="D12" s="131" t="s">
        <v>772</v>
      </c>
      <c r="E12" s="132" t="s">
        <v>299</v>
      </c>
      <c r="F12" s="133">
        <v>69</v>
      </c>
      <c r="G12" s="158">
        <v>8.26</v>
      </c>
      <c r="H12" s="158" t="s">
        <v>797</v>
      </c>
      <c r="I12" s="157">
        <v>8.16</v>
      </c>
      <c r="J12" s="133">
        <v>7</v>
      </c>
      <c r="K12" s="134" t="s">
        <v>300</v>
      </c>
      <c r="L12" s="135"/>
      <c r="M12" s="135"/>
    </row>
    <row r="13" spans="1:13" ht="12.75">
      <c r="A13" s="157">
        <v>8</v>
      </c>
      <c r="B13" s="129" t="s">
        <v>41</v>
      </c>
      <c r="C13" s="130" t="s">
        <v>773</v>
      </c>
      <c r="D13" s="131" t="s">
        <v>548</v>
      </c>
      <c r="E13" s="132" t="s">
        <v>1</v>
      </c>
      <c r="F13" s="133">
        <v>84</v>
      </c>
      <c r="G13" s="158">
        <v>8.24</v>
      </c>
      <c r="H13" s="158" t="s">
        <v>797</v>
      </c>
      <c r="I13" s="157">
        <v>8.19</v>
      </c>
      <c r="J13" s="133">
        <v>6</v>
      </c>
      <c r="K13" s="134" t="s">
        <v>55</v>
      </c>
      <c r="L13" s="135"/>
      <c r="M13" s="135"/>
    </row>
    <row r="14" spans="1:13" ht="12.75">
      <c r="A14" s="157">
        <v>9</v>
      </c>
      <c r="B14" s="129" t="s">
        <v>774</v>
      </c>
      <c r="C14" s="130" t="s">
        <v>775</v>
      </c>
      <c r="D14" s="131" t="s">
        <v>776</v>
      </c>
      <c r="E14" s="132" t="s">
        <v>44</v>
      </c>
      <c r="F14" s="133">
        <v>74</v>
      </c>
      <c r="G14" s="158">
        <v>8.4</v>
      </c>
      <c r="H14" s="158" t="s">
        <v>797</v>
      </c>
      <c r="I14" s="157">
        <v>8.36</v>
      </c>
      <c r="J14" s="133">
        <v>5</v>
      </c>
      <c r="K14" s="134" t="s">
        <v>769</v>
      </c>
      <c r="L14" s="135"/>
      <c r="M14" s="135"/>
    </row>
    <row r="15" spans="1:13" ht="12.75">
      <c r="A15" s="157">
        <v>10</v>
      </c>
      <c r="B15" s="129" t="s">
        <v>777</v>
      </c>
      <c r="C15" s="130" t="s">
        <v>778</v>
      </c>
      <c r="D15" s="131" t="s">
        <v>779</v>
      </c>
      <c r="E15" s="132" t="s">
        <v>1</v>
      </c>
      <c r="F15" s="133">
        <v>101</v>
      </c>
      <c r="G15" s="158">
        <v>8.48</v>
      </c>
      <c r="H15" s="158" t="s">
        <v>797</v>
      </c>
      <c r="I15" s="157">
        <v>8.41</v>
      </c>
      <c r="J15" s="133">
        <v>4</v>
      </c>
      <c r="K15" s="134" t="s">
        <v>104</v>
      </c>
      <c r="L15" s="135"/>
      <c r="M15" s="135"/>
    </row>
    <row r="16" spans="1:13" ht="12.75">
      <c r="A16" s="157">
        <v>11</v>
      </c>
      <c r="B16" s="129" t="s">
        <v>449</v>
      </c>
      <c r="C16" s="130" t="s">
        <v>780</v>
      </c>
      <c r="D16" s="131" t="s">
        <v>781</v>
      </c>
      <c r="E16" s="132" t="s">
        <v>200</v>
      </c>
      <c r="F16" s="133">
        <v>81</v>
      </c>
      <c r="G16" s="158">
        <v>8.38</v>
      </c>
      <c r="H16" s="158" t="s">
        <v>797</v>
      </c>
      <c r="I16" s="157">
        <v>8.43</v>
      </c>
      <c r="J16" s="133">
        <v>3</v>
      </c>
      <c r="K16" s="134" t="s">
        <v>421</v>
      </c>
      <c r="L16" s="135"/>
      <c r="M16" s="135"/>
    </row>
    <row r="17" spans="1:13" ht="12.75">
      <c r="A17" s="157">
        <v>12</v>
      </c>
      <c r="B17" s="129" t="s">
        <v>782</v>
      </c>
      <c r="C17" s="130" t="s">
        <v>783</v>
      </c>
      <c r="D17" s="131" t="s">
        <v>784</v>
      </c>
      <c r="E17" s="132" t="s">
        <v>132</v>
      </c>
      <c r="F17" s="133">
        <v>63</v>
      </c>
      <c r="G17" s="158">
        <v>8.52</v>
      </c>
      <c r="H17" s="158" t="s">
        <v>797</v>
      </c>
      <c r="I17" s="157">
        <v>8.51</v>
      </c>
      <c r="J17" s="133">
        <v>2</v>
      </c>
      <c r="K17" s="134" t="s">
        <v>785</v>
      </c>
      <c r="L17" s="135"/>
      <c r="M17" s="135"/>
    </row>
    <row r="18" spans="1:13" ht="12.75">
      <c r="A18" s="157">
        <v>13</v>
      </c>
      <c r="B18" s="129" t="s">
        <v>66</v>
      </c>
      <c r="C18" s="130" t="s">
        <v>67</v>
      </c>
      <c r="D18" s="131" t="s">
        <v>68</v>
      </c>
      <c r="E18" s="132" t="s">
        <v>69</v>
      </c>
      <c r="F18" s="133">
        <v>65</v>
      </c>
      <c r="G18" s="158">
        <v>8.6</v>
      </c>
      <c r="H18" s="158"/>
      <c r="I18" s="136"/>
      <c r="J18" s="133" t="s">
        <v>45</v>
      </c>
      <c r="K18" s="134" t="s">
        <v>70</v>
      </c>
      <c r="L18" s="135"/>
      <c r="M18" s="135"/>
    </row>
    <row r="19" spans="1:13" ht="12.75">
      <c r="A19" s="157">
        <v>14</v>
      </c>
      <c r="B19" s="129" t="s">
        <v>74</v>
      </c>
      <c r="C19" s="130" t="s">
        <v>75</v>
      </c>
      <c r="D19" s="131" t="s">
        <v>76</v>
      </c>
      <c r="E19" s="132" t="s">
        <v>77</v>
      </c>
      <c r="F19" s="133">
        <v>71</v>
      </c>
      <c r="G19" s="158">
        <v>8.6</v>
      </c>
      <c r="H19" s="158"/>
      <c r="I19" s="136"/>
      <c r="J19" s="133">
        <v>1</v>
      </c>
      <c r="K19" s="134" t="s">
        <v>78</v>
      </c>
      <c r="L19" s="135"/>
      <c r="M19" s="135"/>
    </row>
    <row r="20" spans="1:13" ht="12.75">
      <c r="A20" s="157">
        <v>15</v>
      </c>
      <c r="B20" s="129" t="s">
        <v>71</v>
      </c>
      <c r="C20" s="130" t="s">
        <v>72</v>
      </c>
      <c r="D20" s="131" t="s">
        <v>73</v>
      </c>
      <c r="E20" s="132" t="s">
        <v>39</v>
      </c>
      <c r="F20" s="133">
        <v>61</v>
      </c>
      <c r="G20" s="158">
        <v>8.68</v>
      </c>
      <c r="H20" s="158"/>
      <c r="I20" s="136"/>
      <c r="J20" s="133" t="s">
        <v>45</v>
      </c>
      <c r="K20" s="134" t="s">
        <v>40</v>
      </c>
      <c r="L20" s="135"/>
      <c r="M20" s="135"/>
    </row>
    <row r="21" spans="1:13" ht="12.75">
      <c r="A21" s="157">
        <v>16</v>
      </c>
      <c r="B21" s="129" t="s">
        <v>786</v>
      </c>
      <c r="C21" s="130" t="s">
        <v>787</v>
      </c>
      <c r="D21" s="131" t="s">
        <v>363</v>
      </c>
      <c r="E21" s="132" t="s">
        <v>223</v>
      </c>
      <c r="F21" s="133">
        <v>62</v>
      </c>
      <c r="G21" s="158">
        <v>8.77</v>
      </c>
      <c r="H21" s="158"/>
      <c r="I21" s="136"/>
      <c r="J21" s="133"/>
      <c r="K21" s="134" t="s">
        <v>640</v>
      </c>
      <c r="L21" s="135"/>
      <c r="M21" s="135"/>
    </row>
    <row r="22" spans="1:13" ht="12.75">
      <c r="A22" s="157">
        <v>16</v>
      </c>
      <c r="B22" s="129" t="s">
        <v>31</v>
      </c>
      <c r="C22" s="130" t="s">
        <v>788</v>
      </c>
      <c r="D22" s="131" t="s">
        <v>789</v>
      </c>
      <c r="E22" s="132" t="s">
        <v>604</v>
      </c>
      <c r="F22" s="133">
        <v>67</v>
      </c>
      <c r="G22" s="158">
        <v>8.71</v>
      </c>
      <c r="H22" s="158"/>
      <c r="I22" s="136"/>
      <c r="J22" s="133"/>
      <c r="K22" s="134" t="s">
        <v>606</v>
      </c>
      <c r="L22" s="135"/>
      <c r="M22" s="135"/>
    </row>
    <row r="23" spans="1:13" ht="12.75">
      <c r="A23" s="157">
        <v>18</v>
      </c>
      <c r="B23" s="129" t="s">
        <v>790</v>
      </c>
      <c r="C23" s="130" t="s">
        <v>791</v>
      </c>
      <c r="D23" s="131" t="s">
        <v>792</v>
      </c>
      <c r="E23" s="132" t="s">
        <v>1</v>
      </c>
      <c r="F23" s="133">
        <v>88</v>
      </c>
      <c r="G23" s="158">
        <v>8.81</v>
      </c>
      <c r="H23" s="158"/>
      <c r="I23" s="136"/>
      <c r="J23" s="133" t="s">
        <v>45</v>
      </c>
      <c r="K23" s="134" t="s">
        <v>107</v>
      </c>
      <c r="L23" s="135"/>
      <c r="M23" s="135"/>
    </row>
    <row r="24" spans="1:13" ht="12.75">
      <c r="A24" s="157">
        <v>19</v>
      </c>
      <c r="B24" s="129" t="s">
        <v>56</v>
      </c>
      <c r="C24" s="130" t="s">
        <v>793</v>
      </c>
      <c r="D24" s="131" t="s">
        <v>195</v>
      </c>
      <c r="E24" s="132" t="s">
        <v>34</v>
      </c>
      <c r="F24" s="133">
        <v>95</v>
      </c>
      <c r="G24" s="158">
        <v>8.85</v>
      </c>
      <c r="H24" s="158"/>
      <c r="I24" s="136"/>
      <c r="J24" s="133"/>
      <c r="K24" s="134" t="s">
        <v>794</v>
      </c>
      <c r="L24" s="135"/>
      <c r="M24" s="135"/>
    </row>
    <row r="27" spans="2:8" ht="12.75">
      <c r="B27" s="137" t="s">
        <v>511</v>
      </c>
      <c r="G27" s="139" t="s">
        <v>512</v>
      </c>
      <c r="H27" s="139"/>
    </row>
    <row r="28" spans="7:8" ht="12.75">
      <c r="G28" s="141"/>
      <c r="H28" s="141"/>
    </row>
    <row r="29" spans="7:8" ht="12.75">
      <c r="G29" s="141"/>
      <c r="H29" s="141"/>
    </row>
    <row r="30" spans="2:8" ht="12.75">
      <c r="B30" s="142" t="s">
        <v>513</v>
      </c>
      <c r="G30" s="139" t="s">
        <v>514</v>
      </c>
      <c r="H30" s="139"/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140625" style="143" customWidth="1"/>
    <col min="8" max="8" width="6.140625" style="143" customWidth="1"/>
    <col min="9" max="9" width="8.57421875" style="143" customWidth="1"/>
    <col min="10" max="10" width="7.140625" style="105" customWidth="1"/>
    <col min="11" max="11" width="26.140625" style="105" customWidth="1"/>
    <col min="12" max="16384" width="9.140625" style="105" customWidth="1"/>
  </cols>
  <sheetData>
    <row r="1" spans="1:10" ht="15">
      <c r="A1" s="305" t="s">
        <v>1348</v>
      </c>
      <c r="B1" s="98"/>
      <c r="C1" s="99"/>
      <c r="D1" s="100"/>
      <c r="E1" s="101"/>
      <c r="F1" s="102"/>
      <c r="G1" s="103"/>
      <c r="H1" s="103"/>
      <c r="I1" s="103"/>
      <c r="J1" s="101"/>
    </row>
    <row r="2" spans="1:11" ht="12.75">
      <c r="A2" s="106"/>
      <c r="B2" s="107"/>
      <c r="C2" s="108"/>
      <c r="D2" s="106"/>
      <c r="E2" s="109"/>
      <c r="F2" s="110"/>
      <c r="G2" s="111"/>
      <c r="H2" s="111"/>
      <c r="I2" s="111"/>
      <c r="J2" s="109"/>
      <c r="K2" s="104" t="s">
        <v>1</v>
      </c>
    </row>
    <row r="3" spans="1:11" ht="15.75">
      <c r="A3" s="112"/>
      <c r="B3" s="113" t="s">
        <v>747</v>
      </c>
      <c r="C3" s="114" t="s">
        <v>158</v>
      </c>
      <c r="F3" s="115"/>
      <c r="G3" s="116"/>
      <c r="H3" s="116"/>
      <c r="I3" s="116"/>
      <c r="J3" s="117"/>
      <c r="K3" s="104" t="s">
        <v>156</v>
      </c>
    </row>
    <row r="4" spans="1:10" ht="8.25" customHeight="1">
      <c r="A4" s="112"/>
      <c r="B4" s="118"/>
      <c r="C4" s="119"/>
      <c r="D4" s="120"/>
      <c r="E4" s="117"/>
      <c r="F4" s="115"/>
      <c r="G4" s="116"/>
      <c r="H4" s="116"/>
      <c r="I4" s="116"/>
      <c r="J4" s="117"/>
    </row>
    <row r="5" spans="1:13" ht="12.75">
      <c r="A5" s="135"/>
      <c r="B5" s="148"/>
      <c r="C5" s="149"/>
      <c r="D5" s="135"/>
      <c r="E5" s="135"/>
      <c r="F5" s="135"/>
      <c r="G5" s="150"/>
      <c r="H5" s="150"/>
      <c r="I5" s="150"/>
      <c r="J5" s="151"/>
      <c r="K5" s="135"/>
      <c r="L5" s="135"/>
      <c r="M5" s="135"/>
    </row>
    <row r="6" spans="1:11" ht="13.5" customHeight="1">
      <c r="A6" s="121" t="s">
        <v>4</v>
      </c>
      <c r="B6" s="122" t="s">
        <v>5</v>
      </c>
      <c r="C6" s="123" t="s">
        <v>6</v>
      </c>
      <c r="D6" s="124" t="s">
        <v>7</v>
      </c>
      <c r="E6" s="125" t="s">
        <v>8</v>
      </c>
      <c r="F6" s="126" t="s">
        <v>508</v>
      </c>
      <c r="G6" s="147" t="s">
        <v>748</v>
      </c>
      <c r="H6" s="147" t="s">
        <v>795</v>
      </c>
      <c r="I6" s="147" t="s">
        <v>749</v>
      </c>
      <c r="J6" s="127" t="s">
        <v>510</v>
      </c>
      <c r="K6" s="125" t="s">
        <v>11</v>
      </c>
    </row>
    <row r="7" spans="1:12" ht="12.75">
      <c r="A7" s="128">
        <v>1</v>
      </c>
      <c r="B7" s="129" t="s">
        <v>868</v>
      </c>
      <c r="C7" s="130" t="s">
        <v>869</v>
      </c>
      <c r="D7" s="131" t="s">
        <v>870</v>
      </c>
      <c r="E7" s="132" t="s">
        <v>59</v>
      </c>
      <c r="F7" s="133">
        <v>100</v>
      </c>
      <c r="G7" s="158">
        <v>7.31</v>
      </c>
      <c r="H7" s="158" t="s">
        <v>796</v>
      </c>
      <c r="I7" s="158">
        <v>7.23</v>
      </c>
      <c r="J7" s="133">
        <v>15</v>
      </c>
      <c r="K7" s="134" t="s">
        <v>569</v>
      </c>
      <c r="L7" s="135"/>
    </row>
    <row r="8" spans="1:12" ht="12.75">
      <c r="A8" s="128">
        <v>2</v>
      </c>
      <c r="B8" s="129" t="s">
        <v>215</v>
      </c>
      <c r="C8" s="130" t="s">
        <v>871</v>
      </c>
      <c r="D8" s="131" t="s">
        <v>872</v>
      </c>
      <c r="E8" s="132" t="s">
        <v>44</v>
      </c>
      <c r="F8" s="133">
        <v>83</v>
      </c>
      <c r="G8" s="158">
        <v>7.3</v>
      </c>
      <c r="H8" s="158" t="s">
        <v>796</v>
      </c>
      <c r="I8" s="158">
        <v>7.28</v>
      </c>
      <c r="J8" s="133">
        <v>12</v>
      </c>
      <c r="K8" s="134" t="s">
        <v>273</v>
      </c>
      <c r="L8" s="135"/>
    </row>
    <row r="9" spans="1:12" ht="12.75">
      <c r="A9" s="128">
        <v>3</v>
      </c>
      <c r="B9" s="129" t="s">
        <v>519</v>
      </c>
      <c r="C9" s="130" t="s">
        <v>873</v>
      </c>
      <c r="D9" s="131" t="s">
        <v>874</v>
      </c>
      <c r="E9" s="132" t="s">
        <v>29</v>
      </c>
      <c r="F9" s="133">
        <v>107</v>
      </c>
      <c r="G9" s="158">
        <v>7.38</v>
      </c>
      <c r="H9" s="158" t="s">
        <v>796</v>
      </c>
      <c r="I9" s="158">
        <v>7.34</v>
      </c>
      <c r="J9" s="133">
        <v>10</v>
      </c>
      <c r="K9" s="134" t="s">
        <v>201</v>
      </c>
      <c r="L9" s="135"/>
    </row>
    <row r="10" spans="1:12" ht="12.75">
      <c r="A10" s="128">
        <v>4</v>
      </c>
      <c r="B10" s="129" t="s">
        <v>875</v>
      </c>
      <c r="C10" s="130" t="s">
        <v>876</v>
      </c>
      <c r="D10" s="131" t="s">
        <v>877</v>
      </c>
      <c r="E10" s="132" t="s">
        <v>1</v>
      </c>
      <c r="F10" s="133">
        <v>112</v>
      </c>
      <c r="G10" s="158">
        <v>7.46</v>
      </c>
      <c r="H10" s="158" t="s">
        <v>796</v>
      </c>
      <c r="I10" s="158">
        <v>7.46</v>
      </c>
      <c r="J10" s="133">
        <v>9</v>
      </c>
      <c r="K10" s="134" t="s">
        <v>107</v>
      </c>
      <c r="L10" s="135"/>
    </row>
    <row r="11" spans="1:12" ht="12.75">
      <c r="A11" s="128">
        <v>5</v>
      </c>
      <c r="B11" s="129" t="s">
        <v>878</v>
      </c>
      <c r="C11" s="130" t="s">
        <v>879</v>
      </c>
      <c r="D11" s="131" t="s">
        <v>880</v>
      </c>
      <c r="E11" s="132" t="s">
        <v>39</v>
      </c>
      <c r="F11" s="133">
        <v>66</v>
      </c>
      <c r="G11" s="158">
        <v>7.48</v>
      </c>
      <c r="H11" s="158" t="s">
        <v>796</v>
      </c>
      <c r="I11" s="158">
        <v>7.49</v>
      </c>
      <c r="J11" s="133">
        <v>8</v>
      </c>
      <c r="K11" s="134" t="s">
        <v>196</v>
      </c>
      <c r="L11" s="135"/>
    </row>
    <row r="12" spans="1:12" ht="12.75">
      <c r="A12" s="128">
        <v>6</v>
      </c>
      <c r="B12" s="129" t="s">
        <v>296</v>
      </c>
      <c r="C12" s="130" t="s">
        <v>881</v>
      </c>
      <c r="D12" s="131" t="s">
        <v>776</v>
      </c>
      <c r="E12" s="132" t="s">
        <v>39</v>
      </c>
      <c r="F12" s="133">
        <v>65</v>
      </c>
      <c r="G12" s="158">
        <v>7.49</v>
      </c>
      <c r="H12" s="158" t="s">
        <v>796</v>
      </c>
      <c r="I12" s="158">
        <v>7.59</v>
      </c>
      <c r="J12" s="133">
        <v>7</v>
      </c>
      <c r="K12" s="134" t="s">
        <v>196</v>
      </c>
      <c r="L12" s="135"/>
    </row>
    <row r="13" spans="1:12" ht="12.75">
      <c r="A13" s="128">
        <v>7</v>
      </c>
      <c r="B13" s="129" t="s">
        <v>472</v>
      </c>
      <c r="C13" s="130" t="s">
        <v>473</v>
      </c>
      <c r="D13" s="131" t="s">
        <v>474</v>
      </c>
      <c r="E13" s="132" t="s">
        <v>39</v>
      </c>
      <c r="F13" s="133">
        <v>68</v>
      </c>
      <c r="G13" s="158">
        <v>7.5</v>
      </c>
      <c r="H13" s="158" t="s">
        <v>797</v>
      </c>
      <c r="I13" s="158">
        <v>7.5</v>
      </c>
      <c r="J13" s="133">
        <v>6</v>
      </c>
      <c r="K13" s="134" t="s">
        <v>196</v>
      </c>
      <c r="L13" s="135"/>
    </row>
    <row r="14" spans="1:12" ht="12.75">
      <c r="A14" s="128">
        <v>8</v>
      </c>
      <c r="B14" s="129" t="s">
        <v>480</v>
      </c>
      <c r="C14" s="130" t="s">
        <v>481</v>
      </c>
      <c r="D14" s="131" t="s">
        <v>482</v>
      </c>
      <c r="E14" s="132" t="s">
        <v>483</v>
      </c>
      <c r="F14" s="133">
        <v>73</v>
      </c>
      <c r="G14" s="158">
        <v>7.52</v>
      </c>
      <c r="H14" s="158" t="s">
        <v>797</v>
      </c>
      <c r="I14" s="158">
        <v>7.54</v>
      </c>
      <c r="J14" s="133">
        <v>5</v>
      </c>
      <c r="K14" s="134" t="s">
        <v>484</v>
      </c>
      <c r="L14" s="135"/>
    </row>
    <row r="15" spans="1:12" ht="12.75">
      <c r="A15" s="128">
        <v>9</v>
      </c>
      <c r="B15" s="129" t="s">
        <v>248</v>
      </c>
      <c r="C15" s="130" t="s">
        <v>882</v>
      </c>
      <c r="D15" s="131" t="s">
        <v>883</v>
      </c>
      <c r="E15" s="132" t="s">
        <v>82</v>
      </c>
      <c r="F15" s="133">
        <v>88</v>
      </c>
      <c r="G15" s="158">
        <v>7.55</v>
      </c>
      <c r="H15" s="158" t="s">
        <v>797</v>
      </c>
      <c r="I15" s="158">
        <v>7.55</v>
      </c>
      <c r="J15" s="133">
        <v>4</v>
      </c>
      <c r="K15" s="134" t="s">
        <v>292</v>
      </c>
      <c r="L15" s="135"/>
    </row>
    <row r="16" spans="1:12" ht="12.75">
      <c r="A16" s="128">
        <v>10</v>
      </c>
      <c r="B16" s="129" t="s">
        <v>884</v>
      </c>
      <c r="C16" s="130" t="s">
        <v>885</v>
      </c>
      <c r="D16" s="131" t="s">
        <v>886</v>
      </c>
      <c r="E16" s="132" t="s">
        <v>200</v>
      </c>
      <c r="F16" s="133">
        <v>109</v>
      </c>
      <c r="G16" s="158">
        <v>7.55</v>
      </c>
      <c r="H16" s="158" t="s">
        <v>797</v>
      </c>
      <c r="I16" s="158">
        <v>7.56</v>
      </c>
      <c r="J16" s="133">
        <v>3</v>
      </c>
      <c r="K16" s="134" t="s">
        <v>421</v>
      </c>
      <c r="L16" s="135"/>
    </row>
    <row r="17" spans="1:12" ht="12.75">
      <c r="A17" s="128">
        <v>11</v>
      </c>
      <c r="B17" s="129" t="s">
        <v>887</v>
      </c>
      <c r="C17" s="130" t="s">
        <v>481</v>
      </c>
      <c r="D17" s="131" t="s">
        <v>888</v>
      </c>
      <c r="E17" s="132" t="s">
        <v>200</v>
      </c>
      <c r="F17" s="133">
        <v>136</v>
      </c>
      <c r="G17" s="158">
        <v>7.53</v>
      </c>
      <c r="H17" s="158" t="s">
        <v>797</v>
      </c>
      <c r="I17" s="158">
        <v>7.59</v>
      </c>
      <c r="J17" s="133">
        <v>2</v>
      </c>
      <c r="K17" s="134" t="s">
        <v>889</v>
      </c>
      <c r="L17" s="135"/>
    </row>
    <row r="18" spans="1:12" ht="12.75">
      <c r="A18" s="128">
        <v>12</v>
      </c>
      <c r="B18" s="129" t="s">
        <v>475</v>
      </c>
      <c r="C18" s="130" t="s">
        <v>890</v>
      </c>
      <c r="D18" s="131" t="s">
        <v>891</v>
      </c>
      <c r="E18" s="132" t="s">
        <v>381</v>
      </c>
      <c r="F18" s="133">
        <v>90</v>
      </c>
      <c r="G18" s="158">
        <v>7.56</v>
      </c>
      <c r="H18" s="158" t="s">
        <v>797</v>
      </c>
      <c r="I18" s="158">
        <v>7.65</v>
      </c>
      <c r="J18" s="133" t="s">
        <v>45</v>
      </c>
      <c r="K18" s="134" t="s">
        <v>651</v>
      </c>
      <c r="L18" s="135"/>
    </row>
    <row r="19" spans="1:12" ht="12.75">
      <c r="A19" s="128">
        <v>13</v>
      </c>
      <c r="B19" s="129" t="s">
        <v>197</v>
      </c>
      <c r="C19" s="130" t="s">
        <v>735</v>
      </c>
      <c r="D19" s="131" t="s">
        <v>892</v>
      </c>
      <c r="E19" s="132" t="s">
        <v>200</v>
      </c>
      <c r="F19" s="133">
        <v>111</v>
      </c>
      <c r="G19" s="158">
        <v>7.57</v>
      </c>
      <c r="H19" s="158"/>
      <c r="I19" s="136"/>
      <c r="J19" s="133">
        <v>1</v>
      </c>
      <c r="K19" s="134" t="s">
        <v>893</v>
      </c>
      <c r="L19" s="135"/>
    </row>
    <row r="20" spans="1:12" ht="12.75">
      <c r="A20" s="128">
        <v>14</v>
      </c>
      <c r="B20" s="129" t="s">
        <v>430</v>
      </c>
      <c r="C20" s="130" t="s">
        <v>894</v>
      </c>
      <c r="D20" s="131" t="s">
        <v>895</v>
      </c>
      <c r="E20" s="132" t="s">
        <v>59</v>
      </c>
      <c r="F20" s="133">
        <v>99</v>
      </c>
      <c r="G20" s="158">
        <v>7.59</v>
      </c>
      <c r="H20" s="158"/>
      <c r="I20" s="136"/>
      <c r="J20" s="133"/>
      <c r="K20" s="134" t="s">
        <v>433</v>
      </c>
      <c r="L20" s="135"/>
    </row>
    <row r="21" spans="1:12" ht="12.75">
      <c r="A21" s="128">
        <v>15</v>
      </c>
      <c r="B21" s="129" t="s">
        <v>637</v>
      </c>
      <c r="C21" s="130" t="s">
        <v>896</v>
      </c>
      <c r="D21" s="131" t="s">
        <v>897</v>
      </c>
      <c r="E21" s="132" t="s">
        <v>44</v>
      </c>
      <c r="F21" s="133">
        <v>86</v>
      </c>
      <c r="G21" s="158">
        <v>7.59</v>
      </c>
      <c r="H21" s="158"/>
      <c r="I21" s="136"/>
      <c r="J21" s="133" t="s">
        <v>45</v>
      </c>
      <c r="K21" s="134" t="s">
        <v>273</v>
      </c>
      <c r="L21" s="135"/>
    </row>
    <row r="22" spans="1:12" ht="12.75">
      <c r="A22" s="128">
        <v>15</v>
      </c>
      <c r="B22" s="129" t="s">
        <v>293</v>
      </c>
      <c r="C22" s="130" t="s">
        <v>898</v>
      </c>
      <c r="D22" s="131" t="s">
        <v>899</v>
      </c>
      <c r="E22" s="132" t="s">
        <v>483</v>
      </c>
      <c r="F22" s="133">
        <v>141</v>
      </c>
      <c r="G22" s="158">
        <v>7.59</v>
      </c>
      <c r="H22" s="158"/>
      <c r="I22" s="136"/>
      <c r="J22" s="133"/>
      <c r="K22" s="134" t="s">
        <v>484</v>
      </c>
      <c r="L22" s="135"/>
    </row>
    <row r="23" spans="1:12" ht="12.75">
      <c r="A23" s="128">
        <v>17</v>
      </c>
      <c r="B23" s="129" t="s">
        <v>475</v>
      </c>
      <c r="C23" s="130" t="s">
        <v>900</v>
      </c>
      <c r="D23" s="131" t="s">
        <v>901</v>
      </c>
      <c r="E23" s="132" t="s">
        <v>1</v>
      </c>
      <c r="F23" s="133">
        <v>125</v>
      </c>
      <c r="G23" s="158">
        <v>7.64</v>
      </c>
      <c r="H23" s="158"/>
      <c r="I23" s="136"/>
      <c r="J23" s="133" t="s">
        <v>45</v>
      </c>
      <c r="K23" s="134" t="s">
        <v>329</v>
      </c>
      <c r="L23" s="135"/>
    </row>
    <row r="24" spans="1:12" ht="12.75">
      <c r="A24" s="128">
        <v>18</v>
      </c>
      <c r="B24" s="129" t="s">
        <v>902</v>
      </c>
      <c r="C24" s="130" t="s">
        <v>903</v>
      </c>
      <c r="D24" s="131" t="s">
        <v>904</v>
      </c>
      <c r="E24" s="132" t="s">
        <v>283</v>
      </c>
      <c r="F24" s="133">
        <v>62</v>
      </c>
      <c r="G24" s="158">
        <v>7.65</v>
      </c>
      <c r="H24" s="158"/>
      <c r="I24" s="136"/>
      <c r="J24" s="133"/>
      <c r="K24" s="134" t="s">
        <v>905</v>
      </c>
      <c r="L24" s="135"/>
    </row>
    <row r="25" spans="1:12" ht="12.75">
      <c r="A25" s="128">
        <v>18</v>
      </c>
      <c r="B25" s="129" t="s">
        <v>248</v>
      </c>
      <c r="C25" s="130" t="s">
        <v>906</v>
      </c>
      <c r="D25" s="131" t="s">
        <v>907</v>
      </c>
      <c r="E25" s="132" t="s">
        <v>39</v>
      </c>
      <c r="F25" s="133">
        <v>67</v>
      </c>
      <c r="G25" s="158">
        <v>7.65</v>
      </c>
      <c r="H25" s="158"/>
      <c r="I25" s="136"/>
      <c r="J25" s="133"/>
      <c r="K25" s="134" t="s">
        <v>196</v>
      </c>
      <c r="L25" s="135"/>
    </row>
    <row r="26" spans="1:12" ht="12.75">
      <c r="A26" s="128">
        <v>20</v>
      </c>
      <c r="B26" s="129" t="s">
        <v>326</v>
      </c>
      <c r="C26" s="130" t="s">
        <v>908</v>
      </c>
      <c r="D26" s="131" t="s">
        <v>363</v>
      </c>
      <c r="E26" s="132" t="s">
        <v>77</v>
      </c>
      <c r="F26" s="133">
        <v>81</v>
      </c>
      <c r="G26" s="158">
        <v>7.68</v>
      </c>
      <c r="H26" s="158"/>
      <c r="I26" s="136"/>
      <c r="J26" s="133"/>
      <c r="K26" s="134" t="s">
        <v>78</v>
      </c>
      <c r="L26" s="135"/>
    </row>
    <row r="27" spans="1:12" ht="12.75">
      <c r="A27" s="128">
        <v>21</v>
      </c>
      <c r="B27" s="129" t="s">
        <v>326</v>
      </c>
      <c r="C27" s="130" t="s">
        <v>311</v>
      </c>
      <c r="D27" s="131" t="s">
        <v>417</v>
      </c>
      <c r="E27" s="132" t="s">
        <v>218</v>
      </c>
      <c r="F27" s="133">
        <v>71</v>
      </c>
      <c r="G27" s="158">
        <v>7.69</v>
      </c>
      <c r="H27" s="158"/>
      <c r="I27" s="136"/>
      <c r="J27" s="133" t="s">
        <v>45</v>
      </c>
      <c r="K27" s="134" t="s">
        <v>219</v>
      </c>
      <c r="L27" s="135"/>
    </row>
    <row r="28" spans="1:12" ht="12.75">
      <c r="A28" s="128">
        <v>22</v>
      </c>
      <c r="B28" s="129" t="s">
        <v>326</v>
      </c>
      <c r="C28" s="130" t="s">
        <v>909</v>
      </c>
      <c r="D28" s="131" t="s">
        <v>910</v>
      </c>
      <c r="E28" s="132" t="s">
        <v>387</v>
      </c>
      <c r="F28" s="133">
        <v>92</v>
      </c>
      <c r="G28" s="158">
        <v>7.7</v>
      </c>
      <c r="H28" s="158"/>
      <c r="I28" s="136"/>
      <c r="J28" s="133"/>
      <c r="K28" s="134" t="s">
        <v>388</v>
      </c>
      <c r="L28" s="135"/>
    </row>
    <row r="29" spans="1:12" ht="12.75">
      <c r="A29" s="128">
        <v>23</v>
      </c>
      <c r="B29" s="129" t="s">
        <v>285</v>
      </c>
      <c r="C29" s="130" t="s">
        <v>911</v>
      </c>
      <c r="D29" s="131" t="s">
        <v>912</v>
      </c>
      <c r="E29" s="132" t="s">
        <v>283</v>
      </c>
      <c r="F29" s="133">
        <v>61</v>
      </c>
      <c r="G29" s="158">
        <v>7.72</v>
      </c>
      <c r="H29" s="158"/>
      <c r="I29" s="136"/>
      <c r="J29" s="133"/>
      <c r="K29" s="134" t="s">
        <v>913</v>
      </c>
      <c r="L29" s="135"/>
    </row>
    <row r="30" spans="1:12" ht="12.75">
      <c r="A30" s="128">
        <v>24</v>
      </c>
      <c r="B30" s="129" t="s">
        <v>489</v>
      </c>
      <c r="C30" s="130" t="s">
        <v>490</v>
      </c>
      <c r="D30" s="131" t="s">
        <v>491</v>
      </c>
      <c r="E30" s="132" t="s">
        <v>77</v>
      </c>
      <c r="F30" s="133">
        <v>80</v>
      </c>
      <c r="G30" s="158">
        <v>7.73</v>
      </c>
      <c r="H30" s="158"/>
      <c r="I30" s="136"/>
      <c r="J30" s="133"/>
      <c r="K30" s="134" t="s">
        <v>492</v>
      </c>
      <c r="L30" s="135"/>
    </row>
    <row r="31" spans="1:12" ht="12.75">
      <c r="A31" s="128">
        <v>24</v>
      </c>
      <c r="B31" s="129" t="s">
        <v>465</v>
      </c>
      <c r="C31" s="130" t="s">
        <v>914</v>
      </c>
      <c r="D31" s="131" t="s">
        <v>915</v>
      </c>
      <c r="E31" s="132" t="s">
        <v>387</v>
      </c>
      <c r="F31" s="133">
        <v>96</v>
      </c>
      <c r="G31" s="158">
        <v>7.73</v>
      </c>
      <c r="H31" s="158"/>
      <c r="I31" s="136"/>
      <c r="J31" s="133"/>
      <c r="K31" s="134" t="s">
        <v>916</v>
      </c>
      <c r="L31" s="135"/>
    </row>
    <row r="32" spans="1:12" ht="12.75">
      <c r="A32" s="128">
        <v>26</v>
      </c>
      <c r="B32" s="129" t="s">
        <v>917</v>
      </c>
      <c r="C32" s="130" t="s">
        <v>918</v>
      </c>
      <c r="D32" s="131" t="s">
        <v>919</v>
      </c>
      <c r="E32" s="132" t="s">
        <v>1</v>
      </c>
      <c r="F32" s="133">
        <v>114</v>
      </c>
      <c r="G32" s="158">
        <v>7.74</v>
      </c>
      <c r="H32" s="158"/>
      <c r="I32" s="136"/>
      <c r="J32" s="133"/>
      <c r="K32" s="134" t="s">
        <v>55</v>
      </c>
      <c r="L32" s="135"/>
    </row>
    <row r="33" spans="1:12" ht="12.75">
      <c r="A33" s="128">
        <v>27</v>
      </c>
      <c r="B33" s="129" t="s">
        <v>274</v>
      </c>
      <c r="C33" s="130" t="s">
        <v>920</v>
      </c>
      <c r="D33" s="131" t="s">
        <v>921</v>
      </c>
      <c r="E33" s="132" t="s">
        <v>59</v>
      </c>
      <c r="F33" s="133">
        <v>105</v>
      </c>
      <c r="G33" s="158">
        <v>7.77</v>
      </c>
      <c r="H33" s="158"/>
      <c r="I33" s="136"/>
      <c r="J33" s="133"/>
      <c r="K33" s="134" t="s">
        <v>60</v>
      </c>
      <c r="L33" s="135"/>
    </row>
    <row r="34" spans="1:12" ht="12.75">
      <c r="A34" s="128">
        <v>28</v>
      </c>
      <c r="B34" s="129" t="s">
        <v>619</v>
      </c>
      <c r="C34" s="130" t="s">
        <v>922</v>
      </c>
      <c r="D34" s="131" t="s">
        <v>923</v>
      </c>
      <c r="E34" s="132" t="s">
        <v>283</v>
      </c>
      <c r="F34" s="133">
        <v>63</v>
      </c>
      <c r="G34" s="158">
        <v>7.79</v>
      </c>
      <c r="H34" s="158"/>
      <c r="I34" s="136"/>
      <c r="J34" s="133" t="s">
        <v>45</v>
      </c>
      <c r="K34" s="134" t="s">
        <v>913</v>
      </c>
      <c r="L34" s="135"/>
    </row>
    <row r="35" spans="1:12" ht="12.75">
      <c r="A35" s="128">
        <v>29</v>
      </c>
      <c r="B35" s="129" t="s">
        <v>924</v>
      </c>
      <c r="C35" s="130" t="s">
        <v>925</v>
      </c>
      <c r="D35" s="131" t="s">
        <v>926</v>
      </c>
      <c r="E35" s="132" t="s">
        <v>15</v>
      </c>
      <c r="F35" s="133">
        <v>131</v>
      </c>
      <c r="G35" s="158">
        <v>7.84</v>
      </c>
      <c r="H35" s="158"/>
      <c r="I35" s="136"/>
      <c r="J35" s="133"/>
      <c r="K35" s="134" t="s">
        <v>618</v>
      </c>
      <c r="L35" s="135"/>
    </row>
    <row r="36" spans="1:12" ht="12.75">
      <c r="A36" s="128">
        <v>30</v>
      </c>
      <c r="B36" s="129" t="s">
        <v>927</v>
      </c>
      <c r="C36" s="130" t="s">
        <v>928</v>
      </c>
      <c r="D36" s="131" t="s">
        <v>929</v>
      </c>
      <c r="E36" s="132" t="s">
        <v>64</v>
      </c>
      <c r="F36" s="133">
        <v>132</v>
      </c>
      <c r="G36" s="158">
        <v>7.85</v>
      </c>
      <c r="H36" s="158"/>
      <c r="I36" s="136"/>
      <c r="J36" s="133"/>
      <c r="K36" s="134" t="s">
        <v>368</v>
      </c>
      <c r="L36" s="135"/>
    </row>
    <row r="37" spans="1:12" ht="12.75">
      <c r="A37" s="128">
        <v>31</v>
      </c>
      <c r="B37" s="129" t="s">
        <v>226</v>
      </c>
      <c r="C37" s="130" t="s">
        <v>930</v>
      </c>
      <c r="D37" s="131" t="s">
        <v>931</v>
      </c>
      <c r="E37" s="132" t="s">
        <v>428</v>
      </c>
      <c r="F37" s="133">
        <v>76</v>
      </c>
      <c r="G37" s="158">
        <v>7.87</v>
      </c>
      <c r="H37" s="158"/>
      <c r="I37" s="136"/>
      <c r="J37" s="133" t="s">
        <v>45</v>
      </c>
      <c r="K37" s="134" t="s">
        <v>429</v>
      </c>
      <c r="L37" s="135"/>
    </row>
    <row r="38" spans="1:12" ht="12.75">
      <c r="A38" s="128">
        <v>31</v>
      </c>
      <c r="B38" s="129" t="s">
        <v>932</v>
      </c>
      <c r="C38" s="130" t="s">
        <v>933</v>
      </c>
      <c r="D38" s="131" t="s">
        <v>934</v>
      </c>
      <c r="E38" s="132" t="s">
        <v>1</v>
      </c>
      <c r="F38" s="133">
        <v>137</v>
      </c>
      <c r="G38" s="158">
        <v>7.87</v>
      </c>
      <c r="H38" s="158"/>
      <c r="I38" s="136"/>
      <c r="J38" s="133" t="s">
        <v>45</v>
      </c>
      <c r="K38" s="134" t="s">
        <v>96</v>
      </c>
      <c r="L38" s="135"/>
    </row>
    <row r="39" spans="1:12" ht="12.75">
      <c r="A39" s="128">
        <v>33</v>
      </c>
      <c r="B39" s="129" t="s">
        <v>326</v>
      </c>
      <c r="C39" s="130" t="s">
        <v>935</v>
      </c>
      <c r="D39" s="131" t="s">
        <v>352</v>
      </c>
      <c r="E39" s="132" t="s">
        <v>307</v>
      </c>
      <c r="F39" s="133">
        <v>77</v>
      </c>
      <c r="G39" s="158">
        <v>7.89</v>
      </c>
      <c r="H39" s="158"/>
      <c r="I39" s="136"/>
      <c r="J39" s="133" t="s">
        <v>45</v>
      </c>
      <c r="K39" s="134" t="s">
        <v>308</v>
      </c>
      <c r="L39" s="135"/>
    </row>
    <row r="40" spans="1:12" ht="12.75">
      <c r="A40" s="128">
        <v>34</v>
      </c>
      <c r="B40" s="129" t="s">
        <v>565</v>
      </c>
      <c r="C40" s="130" t="s">
        <v>882</v>
      </c>
      <c r="D40" s="131" t="s">
        <v>936</v>
      </c>
      <c r="E40" s="132" t="s">
        <v>82</v>
      </c>
      <c r="F40" s="133">
        <v>89</v>
      </c>
      <c r="G40" s="158">
        <v>7.9</v>
      </c>
      <c r="H40" s="158"/>
      <c r="I40" s="136"/>
      <c r="J40" s="133" t="s">
        <v>45</v>
      </c>
      <c r="K40" s="134" t="s">
        <v>292</v>
      </c>
      <c r="L40" s="135"/>
    </row>
    <row r="41" spans="1:12" ht="12.75">
      <c r="A41" s="128">
        <v>34</v>
      </c>
      <c r="B41" s="129" t="s">
        <v>937</v>
      </c>
      <c r="C41" s="130" t="s">
        <v>938</v>
      </c>
      <c r="D41" s="131" t="s">
        <v>163</v>
      </c>
      <c r="E41" s="132" t="s">
        <v>64</v>
      </c>
      <c r="F41" s="133">
        <v>133</v>
      </c>
      <c r="G41" s="158">
        <v>7.9</v>
      </c>
      <c r="H41" s="158"/>
      <c r="I41" s="136"/>
      <c r="J41" s="133"/>
      <c r="K41" s="134" t="s">
        <v>65</v>
      </c>
      <c r="L41" s="135"/>
    </row>
    <row r="42" spans="1:12" ht="12.75">
      <c r="A42" s="128">
        <v>36</v>
      </c>
      <c r="B42" s="129" t="s">
        <v>193</v>
      </c>
      <c r="C42" s="130" t="s">
        <v>890</v>
      </c>
      <c r="D42" s="131" t="s">
        <v>939</v>
      </c>
      <c r="E42" s="132" t="s">
        <v>1</v>
      </c>
      <c r="F42" s="133">
        <v>121</v>
      </c>
      <c r="G42" s="158">
        <v>7.91</v>
      </c>
      <c r="H42" s="158"/>
      <c r="I42" s="136"/>
      <c r="J42" s="133" t="s">
        <v>45</v>
      </c>
      <c r="K42" s="134" t="s">
        <v>55</v>
      </c>
      <c r="L42" s="135"/>
    </row>
    <row r="43" spans="1:12" ht="12.75">
      <c r="A43" s="128">
        <v>36</v>
      </c>
      <c r="B43" s="129" t="s">
        <v>595</v>
      </c>
      <c r="C43" s="130" t="s">
        <v>942</v>
      </c>
      <c r="D43" s="131" t="s">
        <v>943</v>
      </c>
      <c r="E43" s="132" t="s">
        <v>87</v>
      </c>
      <c r="F43" s="133">
        <v>74</v>
      </c>
      <c r="G43" s="158">
        <v>7.97</v>
      </c>
      <c r="H43" s="158"/>
      <c r="I43" s="136"/>
      <c r="J43" s="133" t="s">
        <v>45</v>
      </c>
      <c r="K43" s="134" t="s">
        <v>88</v>
      </c>
      <c r="L43" s="135"/>
    </row>
    <row r="44" spans="1:12" ht="12.75">
      <c r="A44" s="128">
        <v>38</v>
      </c>
      <c r="B44" s="129" t="s">
        <v>734</v>
      </c>
      <c r="C44" s="130" t="s">
        <v>944</v>
      </c>
      <c r="D44" s="131" t="s">
        <v>945</v>
      </c>
      <c r="E44" s="132" t="s">
        <v>1</v>
      </c>
      <c r="F44" s="133">
        <v>127</v>
      </c>
      <c r="G44" s="158">
        <v>7.98</v>
      </c>
      <c r="H44" s="158"/>
      <c r="I44" s="136"/>
      <c r="J44" s="133" t="s">
        <v>45</v>
      </c>
      <c r="K44" s="134" t="s">
        <v>488</v>
      </c>
      <c r="L44" s="135"/>
    </row>
    <row r="45" spans="1:12" ht="12.75">
      <c r="A45" s="128">
        <v>39</v>
      </c>
      <c r="B45" s="129" t="s">
        <v>469</v>
      </c>
      <c r="C45" s="130" t="s">
        <v>470</v>
      </c>
      <c r="D45" s="131" t="s">
        <v>471</v>
      </c>
      <c r="E45" s="132" t="s">
        <v>1</v>
      </c>
      <c r="F45" s="133">
        <v>115</v>
      </c>
      <c r="G45" s="158">
        <v>7.99</v>
      </c>
      <c r="H45" s="158"/>
      <c r="I45" s="136"/>
      <c r="J45" s="133"/>
      <c r="K45" s="134" t="s">
        <v>96</v>
      </c>
      <c r="L45" s="135"/>
    </row>
    <row r="46" spans="1:12" ht="12.75">
      <c r="A46" s="128">
        <v>40</v>
      </c>
      <c r="B46" s="129" t="s">
        <v>333</v>
      </c>
      <c r="C46" s="130" t="s">
        <v>946</v>
      </c>
      <c r="D46" s="131" t="s">
        <v>187</v>
      </c>
      <c r="E46" s="132" t="s">
        <v>1</v>
      </c>
      <c r="F46" s="133">
        <v>119</v>
      </c>
      <c r="G46" s="158">
        <v>8.04</v>
      </c>
      <c r="H46" s="158"/>
      <c r="I46" s="136"/>
      <c r="J46" s="133" t="s">
        <v>45</v>
      </c>
      <c r="K46" s="134" t="s">
        <v>96</v>
      </c>
      <c r="L46" s="135"/>
    </row>
    <row r="47" spans="1:12" ht="12.75">
      <c r="A47" s="128">
        <v>41</v>
      </c>
      <c r="B47" s="129" t="s">
        <v>210</v>
      </c>
      <c r="C47" s="130" t="s">
        <v>478</v>
      </c>
      <c r="D47" s="131" t="s">
        <v>479</v>
      </c>
      <c r="E47" s="132" t="s">
        <v>180</v>
      </c>
      <c r="F47" s="133">
        <v>79</v>
      </c>
      <c r="G47" s="158">
        <v>8.11</v>
      </c>
      <c r="H47" s="158"/>
      <c r="I47" s="136"/>
      <c r="J47" s="133"/>
      <c r="K47" s="134" t="s">
        <v>181</v>
      </c>
      <c r="L47" s="135"/>
    </row>
    <row r="48" spans="1:12" ht="12.75">
      <c r="A48" s="128">
        <v>42</v>
      </c>
      <c r="B48" s="129" t="s">
        <v>724</v>
      </c>
      <c r="C48" s="130" t="s">
        <v>947</v>
      </c>
      <c r="D48" s="131" t="s">
        <v>81</v>
      </c>
      <c r="E48" s="132" t="s">
        <v>577</v>
      </c>
      <c r="F48" s="133">
        <v>143</v>
      </c>
      <c r="G48" s="158">
        <v>8.12</v>
      </c>
      <c r="H48" s="158"/>
      <c r="I48" s="136"/>
      <c r="J48" s="133" t="s">
        <v>45</v>
      </c>
      <c r="K48" s="134" t="s">
        <v>579</v>
      </c>
      <c r="L48" s="135"/>
    </row>
    <row r="49" spans="1:12" ht="12.75">
      <c r="A49" s="128">
        <v>43</v>
      </c>
      <c r="B49" s="129" t="s">
        <v>519</v>
      </c>
      <c r="C49" s="130" t="s">
        <v>948</v>
      </c>
      <c r="D49" s="131" t="s">
        <v>949</v>
      </c>
      <c r="E49" s="132" t="s">
        <v>1</v>
      </c>
      <c r="F49" s="133">
        <v>126</v>
      </c>
      <c r="G49" s="158">
        <v>8.18</v>
      </c>
      <c r="H49" s="158"/>
      <c r="I49" s="136"/>
      <c r="J49" s="133" t="s">
        <v>45</v>
      </c>
      <c r="K49" s="134" t="s">
        <v>55</v>
      </c>
      <c r="L49" s="135"/>
    </row>
    <row r="50" spans="1:12" ht="12.75">
      <c r="A50" s="128">
        <v>44</v>
      </c>
      <c r="B50" s="129" t="s">
        <v>500</v>
      </c>
      <c r="C50" s="130" t="s">
        <v>501</v>
      </c>
      <c r="D50" s="131" t="s">
        <v>502</v>
      </c>
      <c r="E50" s="132" t="s">
        <v>39</v>
      </c>
      <c r="F50" s="133">
        <v>70</v>
      </c>
      <c r="G50" s="158">
        <v>8.31</v>
      </c>
      <c r="H50" s="158"/>
      <c r="I50" s="136"/>
      <c r="J50" s="133" t="s">
        <v>45</v>
      </c>
      <c r="K50" s="134" t="s">
        <v>196</v>
      </c>
      <c r="L50" s="135"/>
    </row>
    <row r="51" spans="1:12" ht="12.75">
      <c r="A51" s="128" t="s">
        <v>867</v>
      </c>
      <c r="B51" s="129" t="s">
        <v>950</v>
      </c>
      <c r="C51" s="130" t="s">
        <v>951</v>
      </c>
      <c r="D51" s="131" t="s">
        <v>952</v>
      </c>
      <c r="E51" s="132" t="s">
        <v>15</v>
      </c>
      <c r="F51" s="133">
        <v>129</v>
      </c>
      <c r="G51" s="158" t="s">
        <v>867</v>
      </c>
      <c r="H51" s="158"/>
      <c r="I51" s="136"/>
      <c r="J51" s="133"/>
      <c r="K51" s="134" t="s">
        <v>618</v>
      </c>
      <c r="L51" s="135"/>
    </row>
    <row r="52" spans="1:12" ht="12.75">
      <c r="A52" s="128" t="s">
        <v>867</v>
      </c>
      <c r="B52" s="129" t="s">
        <v>326</v>
      </c>
      <c r="C52" s="130" t="s">
        <v>953</v>
      </c>
      <c r="D52" s="131" t="s">
        <v>954</v>
      </c>
      <c r="E52" s="132" t="s">
        <v>44</v>
      </c>
      <c r="F52" s="133">
        <v>82</v>
      </c>
      <c r="G52" s="158" t="s">
        <v>867</v>
      </c>
      <c r="H52" s="158"/>
      <c r="I52" s="136"/>
      <c r="J52" s="133"/>
      <c r="K52" s="134" t="s">
        <v>364</v>
      </c>
      <c r="L52" s="135"/>
    </row>
    <row r="53" spans="1:12" ht="12.75">
      <c r="A53" s="128"/>
      <c r="B53" s="129" t="s">
        <v>519</v>
      </c>
      <c r="C53" s="130" t="s">
        <v>940</v>
      </c>
      <c r="D53" s="131" t="s">
        <v>941</v>
      </c>
      <c r="E53" s="132" t="s">
        <v>1</v>
      </c>
      <c r="F53" s="133">
        <v>128</v>
      </c>
      <c r="G53" s="158">
        <v>7.91</v>
      </c>
      <c r="H53" s="158"/>
      <c r="I53" s="136"/>
      <c r="J53" s="133" t="s">
        <v>103</v>
      </c>
      <c r="K53" s="134" t="s">
        <v>488</v>
      </c>
      <c r="L53" s="135"/>
    </row>
    <row r="54" spans="1:12" ht="12.75">
      <c r="A54" s="128"/>
      <c r="B54" s="129" t="s">
        <v>955</v>
      </c>
      <c r="C54" s="130" t="s">
        <v>956</v>
      </c>
      <c r="D54" s="131" t="s">
        <v>643</v>
      </c>
      <c r="E54" s="132" t="s">
        <v>39</v>
      </c>
      <c r="F54" s="133">
        <v>69</v>
      </c>
      <c r="G54" s="158" t="s">
        <v>153</v>
      </c>
      <c r="H54" s="158"/>
      <c r="I54" s="136"/>
      <c r="J54" s="133"/>
      <c r="K54" s="134" t="s">
        <v>196</v>
      </c>
      <c r="L54" s="135"/>
    </row>
    <row r="55" spans="1:12" ht="12.75">
      <c r="A55" s="128"/>
      <c r="B55" s="129" t="s">
        <v>955</v>
      </c>
      <c r="C55" s="130" t="s">
        <v>957</v>
      </c>
      <c r="D55" s="131" t="s">
        <v>899</v>
      </c>
      <c r="E55" s="132" t="s">
        <v>387</v>
      </c>
      <c r="F55" s="133">
        <v>95</v>
      </c>
      <c r="G55" s="158" t="s">
        <v>153</v>
      </c>
      <c r="H55" s="158"/>
      <c r="I55" s="136"/>
      <c r="J55" s="133"/>
      <c r="K55" s="134" t="s">
        <v>916</v>
      </c>
      <c r="L55" s="135"/>
    </row>
    <row r="56" spans="1:12" ht="12.75">
      <c r="A56" s="128"/>
      <c r="B56" s="129" t="s">
        <v>226</v>
      </c>
      <c r="C56" s="130" t="s">
        <v>958</v>
      </c>
      <c r="D56" s="131" t="s">
        <v>959</v>
      </c>
      <c r="E56" s="132" t="s">
        <v>1</v>
      </c>
      <c r="F56" s="133">
        <v>113</v>
      </c>
      <c r="G56" s="158" t="s">
        <v>153</v>
      </c>
      <c r="H56" s="158"/>
      <c r="I56" s="136"/>
      <c r="J56" s="133"/>
      <c r="K56" s="134" t="s">
        <v>55</v>
      </c>
      <c r="L56" s="135"/>
    </row>
    <row r="57" spans="1:12" ht="12.75">
      <c r="A57" s="128"/>
      <c r="B57" s="129" t="s">
        <v>960</v>
      </c>
      <c r="C57" s="130" t="s">
        <v>961</v>
      </c>
      <c r="D57" s="131" t="s">
        <v>962</v>
      </c>
      <c r="E57" s="132" t="s">
        <v>1</v>
      </c>
      <c r="F57" s="133">
        <v>123</v>
      </c>
      <c r="G57" s="158" t="s">
        <v>153</v>
      </c>
      <c r="H57" s="158"/>
      <c r="I57" s="136"/>
      <c r="J57" s="133" t="s">
        <v>45</v>
      </c>
      <c r="K57" s="134" t="s">
        <v>107</v>
      </c>
      <c r="L57" s="135"/>
    </row>
    <row r="58" spans="1:12" ht="12.75">
      <c r="A58" s="128"/>
      <c r="B58" s="129" t="s">
        <v>177</v>
      </c>
      <c r="C58" s="130" t="s">
        <v>963</v>
      </c>
      <c r="D58" s="131" t="s">
        <v>964</v>
      </c>
      <c r="E58" s="132" t="s">
        <v>59</v>
      </c>
      <c r="F58" s="133">
        <v>101</v>
      </c>
      <c r="G58" s="158" t="s">
        <v>153</v>
      </c>
      <c r="H58" s="158"/>
      <c r="I58" s="136"/>
      <c r="J58" s="133"/>
      <c r="K58" s="134" t="s">
        <v>569</v>
      </c>
      <c r="L58" s="135"/>
    </row>
    <row r="60" spans="2:10" ht="12.75">
      <c r="B60" s="105"/>
      <c r="C60" s="140"/>
      <c r="D60" s="138"/>
      <c r="G60" s="105"/>
      <c r="H60" s="105"/>
      <c r="J60" s="143"/>
    </row>
    <row r="61" spans="2:10" ht="12.75">
      <c r="B61" s="137" t="s">
        <v>511</v>
      </c>
      <c r="G61" s="139" t="s">
        <v>512</v>
      </c>
      <c r="H61" s="105"/>
      <c r="I61" s="105"/>
      <c r="J61" s="143"/>
    </row>
    <row r="62" spans="7:8" ht="12.75">
      <c r="G62" s="141"/>
      <c r="H62" s="141"/>
    </row>
    <row r="63" spans="7:8" ht="12.75">
      <c r="G63" s="141"/>
      <c r="H63" s="141"/>
    </row>
    <row r="64" spans="2:8" ht="12.75">
      <c r="B64" s="142" t="s">
        <v>513</v>
      </c>
      <c r="G64" s="139" t="s">
        <v>514</v>
      </c>
      <c r="H64" s="139"/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8.140625" style="105" customWidth="1"/>
    <col min="6" max="6" width="7.140625" style="105" customWidth="1"/>
    <col min="7" max="7" width="9.140625" style="143" customWidth="1"/>
    <col min="8" max="8" width="9.140625" style="105" customWidth="1"/>
    <col min="9" max="9" width="34.710937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506</v>
      </c>
      <c r="C3" s="114" t="s">
        <v>3</v>
      </c>
      <c r="F3" s="115"/>
      <c r="G3" s="116"/>
      <c r="H3" s="117"/>
      <c r="I3" s="104" t="s">
        <v>156</v>
      </c>
    </row>
    <row r="4" spans="1:9" ht="15.75">
      <c r="A4" s="112"/>
      <c r="B4" s="120"/>
      <c r="C4" s="119"/>
      <c r="D4" s="120"/>
      <c r="E4" s="117"/>
      <c r="F4" s="115"/>
      <c r="G4" s="116"/>
      <c r="H4" s="117"/>
      <c r="I4" s="117"/>
    </row>
    <row r="5" spans="1:9" ht="13.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6" t="s">
        <v>508</v>
      </c>
      <c r="G5" s="147" t="s">
        <v>340</v>
      </c>
      <c r="H5" s="127" t="s">
        <v>510</v>
      </c>
      <c r="I5" s="125" t="s">
        <v>11</v>
      </c>
    </row>
    <row r="6" spans="1:10" ht="12.75">
      <c r="A6" s="128">
        <v>1</v>
      </c>
      <c r="B6" s="129" t="s">
        <v>375</v>
      </c>
      <c r="C6" s="130" t="s">
        <v>1044</v>
      </c>
      <c r="D6" s="131" t="s">
        <v>1045</v>
      </c>
      <c r="E6" s="132" t="s">
        <v>1046</v>
      </c>
      <c r="F6" s="133">
        <v>86</v>
      </c>
      <c r="G6" s="136" t="s">
        <v>1349</v>
      </c>
      <c r="H6" s="133">
        <v>15</v>
      </c>
      <c r="I6" s="134" t="s">
        <v>1048</v>
      </c>
      <c r="J6" s="135"/>
    </row>
    <row r="7" spans="1:10" ht="12.75">
      <c r="A7" s="128">
        <v>2</v>
      </c>
      <c r="B7" s="129" t="s">
        <v>84</v>
      </c>
      <c r="C7" s="130" t="s">
        <v>1022</v>
      </c>
      <c r="D7" s="131" t="s">
        <v>1023</v>
      </c>
      <c r="E7" s="132" t="s">
        <v>44</v>
      </c>
      <c r="F7" s="133">
        <v>75</v>
      </c>
      <c r="G7" s="136" t="s">
        <v>644</v>
      </c>
      <c r="H7" s="133">
        <v>12</v>
      </c>
      <c r="I7" s="134" t="s">
        <v>679</v>
      </c>
      <c r="J7" s="135"/>
    </row>
    <row r="8" spans="1:10" ht="12.75">
      <c r="A8" s="128">
        <v>3</v>
      </c>
      <c r="B8" s="129" t="s">
        <v>1016</v>
      </c>
      <c r="C8" s="130" t="s">
        <v>1350</v>
      </c>
      <c r="D8" s="131" t="s">
        <v>1351</v>
      </c>
      <c r="E8" s="132" t="s">
        <v>1</v>
      </c>
      <c r="F8" s="133">
        <v>93</v>
      </c>
      <c r="G8" s="136" t="s">
        <v>1352</v>
      </c>
      <c r="H8" s="133" t="s">
        <v>45</v>
      </c>
      <c r="I8" s="134" t="s">
        <v>1353</v>
      </c>
      <c r="J8" s="135"/>
    </row>
    <row r="9" spans="1:10" ht="12.75">
      <c r="A9" s="128">
        <v>4</v>
      </c>
      <c r="B9" s="129" t="s">
        <v>353</v>
      </c>
      <c r="C9" s="130" t="s">
        <v>1174</v>
      </c>
      <c r="D9" s="131" t="s">
        <v>1175</v>
      </c>
      <c r="E9" s="132" t="s">
        <v>44</v>
      </c>
      <c r="F9" s="133">
        <v>77</v>
      </c>
      <c r="G9" s="136" t="s">
        <v>1354</v>
      </c>
      <c r="H9" s="133">
        <v>10</v>
      </c>
      <c r="I9" s="134" t="s">
        <v>273</v>
      </c>
      <c r="J9" s="135"/>
    </row>
    <row r="10" spans="1:10" ht="12.75">
      <c r="A10" s="128">
        <v>5</v>
      </c>
      <c r="B10" s="129" t="s">
        <v>1230</v>
      </c>
      <c r="C10" s="130" t="s">
        <v>1231</v>
      </c>
      <c r="D10" s="131" t="s">
        <v>1232</v>
      </c>
      <c r="E10" s="132" t="s">
        <v>15</v>
      </c>
      <c r="F10" s="133">
        <v>95</v>
      </c>
      <c r="G10" s="136" t="s">
        <v>1355</v>
      </c>
      <c r="H10" s="133">
        <v>9</v>
      </c>
      <c r="I10" s="134" t="s">
        <v>65</v>
      </c>
      <c r="J10" s="135"/>
    </row>
    <row r="11" spans="1:10" ht="12.75">
      <c r="A11" s="128">
        <v>6</v>
      </c>
      <c r="B11" s="129" t="s">
        <v>100</v>
      </c>
      <c r="C11" s="130" t="s">
        <v>1052</v>
      </c>
      <c r="D11" s="131" t="s">
        <v>1053</v>
      </c>
      <c r="E11" s="134" t="s">
        <v>660</v>
      </c>
      <c r="F11" s="133">
        <v>65</v>
      </c>
      <c r="G11" s="136" t="s">
        <v>1356</v>
      </c>
      <c r="H11" s="133">
        <v>8</v>
      </c>
      <c r="I11" s="134" t="s">
        <v>662</v>
      </c>
      <c r="J11" s="135"/>
    </row>
    <row r="12" spans="1:10" ht="12.75">
      <c r="A12" s="128">
        <v>7</v>
      </c>
      <c r="B12" s="129" t="s">
        <v>782</v>
      </c>
      <c r="C12" s="130" t="s">
        <v>1069</v>
      </c>
      <c r="D12" s="131" t="s">
        <v>1070</v>
      </c>
      <c r="E12" s="132" t="s">
        <v>200</v>
      </c>
      <c r="F12" s="133">
        <v>90</v>
      </c>
      <c r="G12" s="136" t="s">
        <v>1357</v>
      </c>
      <c r="H12" s="133">
        <v>7</v>
      </c>
      <c r="I12" s="134" t="s">
        <v>1072</v>
      </c>
      <c r="J12" s="135"/>
    </row>
    <row r="13" spans="1:10" ht="12.75">
      <c r="A13" s="128">
        <v>8</v>
      </c>
      <c r="B13" s="129" t="s">
        <v>1065</v>
      </c>
      <c r="C13" s="130" t="s">
        <v>1052</v>
      </c>
      <c r="D13" s="131" t="s">
        <v>1053</v>
      </c>
      <c r="E13" s="134" t="s">
        <v>660</v>
      </c>
      <c r="F13" s="133">
        <v>66</v>
      </c>
      <c r="G13" s="136" t="s">
        <v>1358</v>
      </c>
      <c r="H13" s="133">
        <v>6</v>
      </c>
      <c r="I13" s="134" t="s">
        <v>662</v>
      </c>
      <c r="J13" s="135"/>
    </row>
    <row r="14" spans="1:10" ht="12.75">
      <c r="A14" s="128">
        <v>9</v>
      </c>
      <c r="B14" s="129" t="s">
        <v>1233</v>
      </c>
      <c r="C14" s="130" t="s">
        <v>1234</v>
      </c>
      <c r="D14" s="131" t="s">
        <v>410</v>
      </c>
      <c r="E14" s="132" t="s">
        <v>64</v>
      </c>
      <c r="F14" s="133">
        <v>98</v>
      </c>
      <c r="G14" s="136" t="s">
        <v>1359</v>
      </c>
      <c r="H14" s="133">
        <v>5</v>
      </c>
      <c r="I14" s="134" t="s">
        <v>803</v>
      </c>
      <c r="J14" s="135"/>
    </row>
    <row r="15" spans="1:10" ht="12.75">
      <c r="A15" s="128">
        <v>10</v>
      </c>
      <c r="B15" s="129" t="s">
        <v>18</v>
      </c>
      <c r="C15" s="130" t="s">
        <v>1014</v>
      </c>
      <c r="D15" s="131" t="s">
        <v>247</v>
      </c>
      <c r="E15" s="132" t="s">
        <v>15</v>
      </c>
      <c r="F15" s="133">
        <v>94</v>
      </c>
      <c r="G15" s="136" t="s">
        <v>1360</v>
      </c>
      <c r="H15" s="133">
        <v>4</v>
      </c>
      <c r="I15" s="134" t="s">
        <v>618</v>
      </c>
      <c r="J15" s="135"/>
    </row>
    <row r="16" spans="1:10" ht="12.75">
      <c r="A16" s="128">
        <v>11</v>
      </c>
      <c r="B16" s="129" t="s">
        <v>129</v>
      </c>
      <c r="C16" s="130" t="s">
        <v>1031</v>
      </c>
      <c r="D16" s="131" t="s">
        <v>1032</v>
      </c>
      <c r="E16" s="132" t="s">
        <v>59</v>
      </c>
      <c r="F16" s="133">
        <v>83</v>
      </c>
      <c r="G16" s="136" t="s">
        <v>1361</v>
      </c>
      <c r="H16" s="133">
        <v>3</v>
      </c>
      <c r="I16" s="134" t="s">
        <v>1033</v>
      </c>
      <c r="J16" s="135"/>
    </row>
    <row r="17" spans="1:10" ht="12.75">
      <c r="A17" s="128">
        <v>12</v>
      </c>
      <c r="B17" s="129" t="s">
        <v>1066</v>
      </c>
      <c r="C17" s="130" t="s">
        <v>1067</v>
      </c>
      <c r="D17" s="131" t="s">
        <v>236</v>
      </c>
      <c r="E17" s="132" t="s">
        <v>64</v>
      </c>
      <c r="F17" s="133">
        <v>97</v>
      </c>
      <c r="G17" s="136" t="s">
        <v>1362</v>
      </c>
      <c r="H17" s="133">
        <v>2</v>
      </c>
      <c r="I17" s="134" t="s">
        <v>803</v>
      </c>
      <c r="J17" s="135"/>
    </row>
    <row r="18" spans="1:10" ht="12.75">
      <c r="A18" s="128">
        <v>13</v>
      </c>
      <c r="B18" s="129" t="s">
        <v>129</v>
      </c>
      <c r="C18" s="130" t="s">
        <v>1038</v>
      </c>
      <c r="D18" s="131" t="s">
        <v>1039</v>
      </c>
      <c r="E18" s="132" t="s">
        <v>200</v>
      </c>
      <c r="F18" s="133">
        <v>91</v>
      </c>
      <c r="G18" s="136" t="s">
        <v>1363</v>
      </c>
      <c r="H18" s="133">
        <v>1</v>
      </c>
      <c r="I18" s="134" t="s">
        <v>421</v>
      </c>
      <c r="J18" s="135"/>
    </row>
    <row r="19" spans="1:10" ht="12.75">
      <c r="A19" s="128">
        <v>14</v>
      </c>
      <c r="B19" s="129" t="s">
        <v>1040</v>
      </c>
      <c r="C19" s="130" t="s">
        <v>1041</v>
      </c>
      <c r="D19" s="131" t="s">
        <v>1042</v>
      </c>
      <c r="E19" s="132" t="s">
        <v>200</v>
      </c>
      <c r="F19" s="133">
        <v>89</v>
      </c>
      <c r="G19" s="136" t="s">
        <v>1364</v>
      </c>
      <c r="H19" s="133"/>
      <c r="I19" s="134" t="s">
        <v>421</v>
      </c>
      <c r="J19" s="135"/>
    </row>
    <row r="20" spans="1:10" ht="12.75">
      <c r="A20" s="128">
        <v>15</v>
      </c>
      <c r="B20" s="129" t="s">
        <v>1188</v>
      </c>
      <c r="C20" s="130" t="s">
        <v>1365</v>
      </c>
      <c r="D20" s="131" t="s">
        <v>1366</v>
      </c>
      <c r="E20" s="134" t="s">
        <v>387</v>
      </c>
      <c r="F20" s="133">
        <v>81</v>
      </c>
      <c r="G20" s="136" t="s">
        <v>1367</v>
      </c>
      <c r="H20" s="133"/>
      <c r="I20" s="134" t="s">
        <v>916</v>
      </c>
      <c r="J20" s="135"/>
    </row>
    <row r="21" spans="1:10" ht="12.75">
      <c r="A21" s="128">
        <v>16</v>
      </c>
      <c r="B21" s="129" t="s">
        <v>1183</v>
      </c>
      <c r="C21" s="130" t="s">
        <v>1184</v>
      </c>
      <c r="D21" s="131" t="s">
        <v>1185</v>
      </c>
      <c r="E21" s="132" t="s">
        <v>29</v>
      </c>
      <c r="F21" s="133">
        <v>88</v>
      </c>
      <c r="G21" s="136" t="s">
        <v>1368</v>
      </c>
      <c r="H21" s="133"/>
      <c r="I21" s="134" t="s">
        <v>807</v>
      </c>
      <c r="J21" s="135"/>
    </row>
    <row r="22" spans="1:10" ht="12.75">
      <c r="A22" s="128">
        <v>17</v>
      </c>
      <c r="B22" s="129" t="s">
        <v>1085</v>
      </c>
      <c r="C22" s="130" t="s">
        <v>42</v>
      </c>
      <c r="D22" s="131" t="s">
        <v>1086</v>
      </c>
      <c r="E22" s="134" t="s">
        <v>283</v>
      </c>
      <c r="F22" s="133">
        <v>61</v>
      </c>
      <c r="G22" s="136" t="s">
        <v>1370</v>
      </c>
      <c r="H22" s="133"/>
      <c r="I22" s="134" t="s">
        <v>594</v>
      </c>
      <c r="J22" s="135"/>
    </row>
    <row r="23" spans="1:10" ht="12.75">
      <c r="A23" s="128">
        <v>18</v>
      </c>
      <c r="B23" s="129" t="s">
        <v>1079</v>
      </c>
      <c r="C23" s="130" t="s">
        <v>1080</v>
      </c>
      <c r="D23" s="131" t="s">
        <v>1081</v>
      </c>
      <c r="E23" s="134" t="s">
        <v>577</v>
      </c>
      <c r="F23" s="133">
        <v>104</v>
      </c>
      <c r="G23" s="136" t="s">
        <v>1371</v>
      </c>
      <c r="H23" s="133"/>
      <c r="I23" s="134" t="s">
        <v>1083</v>
      </c>
      <c r="J23" s="135"/>
    </row>
    <row r="24" spans="1:10" ht="12.75">
      <c r="A24" s="128">
        <v>19</v>
      </c>
      <c r="B24" s="129" t="s">
        <v>129</v>
      </c>
      <c r="C24" s="130" t="s">
        <v>1197</v>
      </c>
      <c r="D24" s="131" t="s">
        <v>1198</v>
      </c>
      <c r="E24" s="134" t="s">
        <v>428</v>
      </c>
      <c r="F24" s="133">
        <v>70</v>
      </c>
      <c r="G24" s="136" t="s">
        <v>1372</v>
      </c>
      <c r="H24" s="133" t="s">
        <v>45</v>
      </c>
      <c r="I24" s="134" t="s">
        <v>429</v>
      </c>
      <c r="J24" s="135"/>
    </row>
    <row r="25" spans="1:10" ht="12.75">
      <c r="A25" s="128">
        <v>20</v>
      </c>
      <c r="B25" s="129" t="s">
        <v>1241</v>
      </c>
      <c r="C25" s="130" t="s">
        <v>1242</v>
      </c>
      <c r="D25" s="131" t="s">
        <v>1163</v>
      </c>
      <c r="E25" s="134" t="s">
        <v>577</v>
      </c>
      <c r="F25" s="133">
        <v>103</v>
      </c>
      <c r="G25" s="136" t="s">
        <v>1373</v>
      </c>
      <c r="H25" s="133" t="s">
        <v>45</v>
      </c>
      <c r="I25" s="134" t="s">
        <v>1083</v>
      </c>
      <c r="J25" s="135"/>
    </row>
    <row r="26" spans="1:10" ht="12.75">
      <c r="A26" s="128"/>
      <c r="B26" s="129" t="s">
        <v>1089</v>
      </c>
      <c r="C26" s="130" t="s">
        <v>1090</v>
      </c>
      <c r="D26" s="131" t="s">
        <v>1091</v>
      </c>
      <c r="E26" s="134" t="s">
        <v>577</v>
      </c>
      <c r="F26" s="133">
        <v>102</v>
      </c>
      <c r="G26" s="136" t="s">
        <v>1369</v>
      </c>
      <c r="H26" s="133" t="s">
        <v>103</v>
      </c>
      <c r="I26" s="134" t="s">
        <v>1083</v>
      </c>
      <c r="J26" s="135"/>
    </row>
    <row r="27" spans="2:10" s="135" customFormat="1" ht="12.75">
      <c r="B27" s="144"/>
      <c r="C27" s="145"/>
      <c r="D27" s="87"/>
      <c r="E27" s="146"/>
      <c r="F27" s="87"/>
      <c r="G27" s="383"/>
      <c r="H27" s="383"/>
      <c r="I27" s="87"/>
      <c r="J27" s="146"/>
    </row>
    <row r="28" spans="2:10" s="135" customFormat="1" ht="12.75">
      <c r="B28" s="144"/>
      <c r="C28" s="145"/>
      <c r="D28" s="87"/>
      <c r="E28" s="239"/>
      <c r="F28" s="87"/>
      <c r="G28" s="383"/>
      <c r="H28" s="383"/>
      <c r="I28" s="87"/>
      <c r="J28" s="146"/>
    </row>
    <row r="30" spans="2:7" ht="12.75">
      <c r="B30" s="137" t="s">
        <v>511</v>
      </c>
      <c r="G30" s="139" t="s">
        <v>512</v>
      </c>
    </row>
    <row r="31" ht="12.75">
      <c r="G31" s="141"/>
    </row>
    <row r="32" ht="12.75">
      <c r="G32" s="141"/>
    </row>
    <row r="33" spans="2:7" ht="12.75">
      <c r="B33" s="142" t="s">
        <v>513</v>
      </c>
      <c r="G33" s="139" t="s">
        <v>514</v>
      </c>
    </row>
  </sheetData>
  <printOptions/>
  <pageMargins left="0.9448818897637796" right="0.15748031496062992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7.421875" style="105" customWidth="1"/>
    <col min="6" max="6" width="7.140625" style="105" customWidth="1"/>
    <col min="7" max="7" width="9.140625" style="143" customWidth="1"/>
    <col min="8" max="8" width="7.140625" style="105" customWidth="1"/>
    <col min="9" max="9" width="34.710937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506</v>
      </c>
      <c r="C3" s="114" t="s">
        <v>158</v>
      </c>
      <c r="F3" s="115"/>
      <c r="G3" s="116"/>
      <c r="H3" s="117"/>
      <c r="I3" s="104" t="s">
        <v>156</v>
      </c>
    </row>
    <row r="4" spans="1:9" ht="14.25" customHeight="1">
      <c r="A4" s="112"/>
      <c r="B4" s="120"/>
      <c r="C4" s="119"/>
      <c r="D4" s="120"/>
      <c r="E4" s="117"/>
      <c r="F4" s="115"/>
      <c r="G4" s="116"/>
      <c r="H4" s="117"/>
      <c r="I4" s="117"/>
    </row>
    <row r="5" spans="1:9" ht="13.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6" t="s">
        <v>508</v>
      </c>
      <c r="G5" s="126" t="s">
        <v>509</v>
      </c>
      <c r="H5" s="127" t="s">
        <v>510</v>
      </c>
      <c r="I5" s="125" t="s">
        <v>11</v>
      </c>
    </row>
    <row r="6" spans="1:10" ht="11.25" customHeight="1">
      <c r="A6" s="128">
        <v>1</v>
      </c>
      <c r="B6" s="129" t="s">
        <v>439</v>
      </c>
      <c r="C6" s="130" t="s">
        <v>515</v>
      </c>
      <c r="D6" s="131" t="s">
        <v>516</v>
      </c>
      <c r="E6" s="132" t="s">
        <v>44</v>
      </c>
      <c r="F6" s="133">
        <v>102</v>
      </c>
      <c r="G6" s="136" t="s">
        <v>517</v>
      </c>
      <c r="H6" s="133">
        <v>15</v>
      </c>
      <c r="I6" s="134" t="s">
        <v>518</v>
      </c>
      <c r="J6" s="135"/>
    </row>
    <row r="7" spans="1:10" ht="11.25" customHeight="1">
      <c r="A7" s="128">
        <v>2</v>
      </c>
      <c r="B7" s="129" t="s">
        <v>519</v>
      </c>
      <c r="C7" s="130" t="s">
        <v>520</v>
      </c>
      <c r="D7" s="131" t="s">
        <v>521</v>
      </c>
      <c r="E7" s="132" t="s">
        <v>522</v>
      </c>
      <c r="F7" s="133">
        <v>115</v>
      </c>
      <c r="G7" s="136" t="s">
        <v>523</v>
      </c>
      <c r="H7" s="133">
        <v>12</v>
      </c>
      <c r="I7" s="134" t="s">
        <v>524</v>
      </c>
      <c r="J7" s="135"/>
    </row>
    <row r="8" spans="1:10" ht="11.25" customHeight="1">
      <c r="A8" s="128">
        <v>3</v>
      </c>
      <c r="B8" s="129" t="s">
        <v>256</v>
      </c>
      <c r="C8" s="130" t="s">
        <v>525</v>
      </c>
      <c r="D8" s="131" t="s">
        <v>526</v>
      </c>
      <c r="E8" s="132" t="s">
        <v>1</v>
      </c>
      <c r="F8" s="133">
        <v>121</v>
      </c>
      <c r="G8" s="136" t="s">
        <v>527</v>
      </c>
      <c r="H8" s="133">
        <v>10</v>
      </c>
      <c r="I8" s="134" t="s">
        <v>528</v>
      </c>
      <c r="J8" s="135"/>
    </row>
    <row r="9" spans="1:10" ht="11.25" customHeight="1">
      <c r="A9" s="128">
        <v>4</v>
      </c>
      <c r="B9" s="129" t="s">
        <v>220</v>
      </c>
      <c r="C9" s="130" t="s">
        <v>529</v>
      </c>
      <c r="D9" s="131" t="s">
        <v>530</v>
      </c>
      <c r="E9" s="132" t="s">
        <v>1</v>
      </c>
      <c r="F9" s="133">
        <v>120</v>
      </c>
      <c r="G9" s="136" t="s">
        <v>531</v>
      </c>
      <c r="H9" s="133">
        <v>9</v>
      </c>
      <c r="I9" s="134" t="s">
        <v>512</v>
      </c>
      <c r="J9" s="135"/>
    </row>
    <row r="10" spans="1:10" ht="11.25" customHeight="1">
      <c r="A10" s="128">
        <v>5</v>
      </c>
      <c r="B10" s="129" t="s">
        <v>532</v>
      </c>
      <c r="C10" s="130" t="s">
        <v>533</v>
      </c>
      <c r="D10" s="131" t="s">
        <v>534</v>
      </c>
      <c r="E10" s="134" t="s">
        <v>395</v>
      </c>
      <c r="F10" s="133">
        <v>82</v>
      </c>
      <c r="G10" s="136" t="s">
        <v>535</v>
      </c>
      <c r="H10" s="133" t="s">
        <v>45</v>
      </c>
      <c r="I10" s="134" t="s">
        <v>536</v>
      </c>
      <c r="J10" s="135"/>
    </row>
    <row r="11" spans="1:10" ht="11.25" customHeight="1">
      <c r="A11" s="128">
        <v>6</v>
      </c>
      <c r="B11" s="129" t="s">
        <v>177</v>
      </c>
      <c r="C11" s="130" t="s">
        <v>537</v>
      </c>
      <c r="D11" s="131" t="s">
        <v>538</v>
      </c>
      <c r="E11" s="134" t="s">
        <v>34</v>
      </c>
      <c r="F11" s="133">
        <v>106</v>
      </c>
      <c r="G11" s="136" t="s">
        <v>539</v>
      </c>
      <c r="H11" s="133">
        <v>8</v>
      </c>
      <c r="I11" s="134" t="s">
        <v>540</v>
      </c>
      <c r="J11" s="135"/>
    </row>
    <row r="12" spans="1:10" ht="11.25" customHeight="1">
      <c r="A12" s="128">
        <v>7</v>
      </c>
      <c r="B12" s="129" t="s">
        <v>293</v>
      </c>
      <c r="C12" s="130" t="s">
        <v>440</v>
      </c>
      <c r="D12" s="131" t="s">
        <v>541</v>
      </c>
      <c r="E12" s="134" t="s">
        <v>483</v>
      </c>
      <c r="F12" s="133">
        <v>78</v>
      </c>
      <c r="G12" s="136" t="s">
        <v>542</v>
      </c>
      <c r="H12" s="133">
        <v>7</v>
      </c>
      <c r="I12" s="134" t="s">
        <v>484</v>
      </c>
      <c r="J12" s="135"/>
    </row>
    <row r="13" spans="1:10" ht="11.25" customHeight="1">
      <c r="A13" s="128">
        <v>8</v>
      </c>
      <c r="B13" s="129" t="s">
        <v>177</v>
      </c>
      <c r="C13" s="130" t="s">
        <v>543</v>
      </c>
      <c r="D13" s="131" t="s">
        <v>544</v>
      </c>
      <c r="E13" s="134" t="s">
        <v>34</v>
      </c>
      <c r="F13" s="133">
        <v>105</v>
      </c>
      <c r="G13" s="136" t="s">
        <v>545</v>
      </c>
      <c r="H13" s="133">
        <v>6</v>
      </c>
      <c r="I13" s="134" t="s">
        <v>546</v>
      </c>
      <c r="J13" s="135"/>
    </row>
    <row r="14" spans="1:10" ht="11.25" customHeight="1">
      <c r="A14" s="128">
        <v>9</v>
      </c>
      <c r="B14" s="129" t="s">
        <v>189</v>
      </c>
      <c r="C14" s="130" t="s">
        <v>547</v>
      </c>
      <c r="D14" s="131" t="s">
        <v>548</v>
      </c>
      <c r="E14" s="134" t="s">
        <v>77</v>
      </c>
      <c r="F14" s="133">
        <v>101</v>
      </c>
      <c r="G14" s="136" t="s">
        <v>549</v>
      </c>
      <c r="H14" s="133">
        <v>5</v>
      </c>
      <c r="I14" s="134" t="s">
        <v>550</v>
      </c>
      <c r="J14" s="135"/>
    </row>
    <row r="15" spans="1:10" ht="11.25" customHeight="1">
      <c r="A15" s="128">
        <v>10</v>
      </c>
      <c r="B15" s="129" t="s">
        <v>551</v>
      </c>
      <c r="C15" s="130" t="s">
        <v>552</v>
      </c>
      <c r="D15" s="131" t="s">
        <v>553</v>
      </c>
      <c r="E15" s="134" t="s">
        <v>213</v>
      </c>
      <c r="F15" s="133">
        <v>77</v>
      </c>
      <c r="G15" s="136" t="s">
        <v>554</v>
      </c>
      <c r="H15" s="133">
        <v>4</v>
      </c>
      <c r="I15" s="134" t="s">
        <v>555</v>
      </c>
      <c r="J15" s="135"/>
    </row>
    <row r="16" spans="1:10" ht="11.25" customHeight="1">
      <c r="A16" s="128">
        <v>11</v>
      </c>
      <c r="B16" s="129" t="s">
        <v>276</v>
      </c>
      <c r="C16" s="130" t="s">
        <v>556</v>
      </c>
      <c r="D16" s="131" t="s">
        <v>557</v>
      </c>
      <c r="E16" s="134" t="s">
        <v>558</v>
      </c>
      <c r="F16" s="133">
        <v>84</v>
      </c>
      <c r="G16" s="136" t="s">
        <v>559</v>
      </c>
      <c r="H16" s="133">
        <v>3</v>
      </c>
      <c r="I16" s="134" t="s">
        <v>560</v>
      </c>
      <c r="J16" s="135"/>
    </row>
    <row r="17" spans="1:10" ht="11.25" customHeight="1">
      <c r="A17" s="128">
        <v>12</v>
      </c>
      <c r="B17" s="129" t="s">
        <v>561</v>
      </c>
      <c r="C17" s="130" t="s">
        <v>562</v>
      </c>
      <c r="D17" s="131" t="s">
        <v>563</v>
      </c>
      <c r="E17" s="132" t="s">
        <v>200</v>
      </c>
      <c r="F17" s="133">
        <v>118</v>
      </c>
      <c r="G17" s="136" t="s">
        <v>564</v>
      </c>
      <c r="H17" s="133">
        <v>2</v>
      </c>
      <c r="I17" s="134" t="s">
        <v>244</v>
      </c>
      <c r="J17" s="135"/>
    </row>
    <row r="18" spans="1:10" ht="11.25" customHeight="1">
      <c r="A18" s="128">
        <v>13</v>
      </c>
      <c r="B18" s="129" t="s">
        <v>565</v>
      </c>
      <c r="C18" s="130" t="s">
        <v>566</v>
      </c>
      <c r="D18" s="131" t="s">
        <v>567</v>
      </c>
      <c r="E18" s="132" t="s">
        <v>59</v>
      </c>
      <c r="F18" s="133">
        <v>128</v>
      </c>
      <c r="G18" s="136" t="s">
        <v>568</v>
      </c>
      <c r="H18" s="133">
        <v>1</v>
      </c>
      <c r="I18" s="134" t="s">
        <v>569</v>
      </c>
      <c r="J18" s="135"/>
    </row>
    <row r="19" spans="1:10" ht="11.25" customHeight="1">
      <c r="A19" s="128">
        <v>14</v>
      </c>
      <c r="B19" s="129" t="s">
        <v>570</v>
      </c>
      <c r="C19" s="130" t="s">
        <v>571</v>
      </c>
      <c r="D19" s="131" t="s">
        <v>572</v>
      </c>
      <c r="E19" s="134" t="s">
        <v>218</v>
      </c>
      <c r="F19" s="133">
        <v>74</v>
      </c>
      <c r="G19" s="136" t="s">
        <v>573</v>
      </c>
      <c r="H19" s="133"/>
      <c r="I19" s="134" t="s">
        <v>219</v>
      </c>
      <c r="J19" s="135"/>
    </row>
    <row r="20" spans="1:10" ht="11.25" customHeight="1">
      <c r="A20" s="128">
        <v>15</v>
      </c>
      <c r="B20" s="129" t="s">
        <v>574</v>
      </c>
      <c r="C20" s="130" t="s">
        <v>575</v>
      </c>
      <c r="D20" s="131" t="s">
        <v>576</v>
      </c>
      <c r="E20" s="134" t="s">
        <v>577</v>
      </c>
      <c r="F20" s="133">
        <v>132</v>
      </c>
      <c r="G20" s="136" t="s">
        <v>578</v>
      </c>
      <c r="H20" s="133"/>
      <c r="I20" s="134" t="s">
        <v>579</v>
      </c>
      <c r="J20" s="135"/>
    </row>
    <row r="21" spans="1:10" ht="11.25" customHeight="1">
      <c r="A21" s="128">
        <v>16</v>
      </c>
      <c r="B21" s="129" t="s">
        <v>580</v>
      </c>
      <c r="C21" s="130" t="s">
        <v>493</v>
      </c>
      <c r="D21" s="131" t="s">
        <v>581</v>
      </c>
      <c r="E21" s="134" t="s">
        <v>307</v>
      </c>
      <c r="F21" s="133">
        <v>92</v>
      </c>
      <c r="G21" s="136" t="s">
        <v>582</v>
      </c>
      <c r="H21" s="133" t="s">
        <v>45</v>
      </c>
      <c r="I21" s="134" t="s">
        <v>308</v>
      </c>
      <c r="J21" s="135"/>
    </row>
    <row r="22" spans="1:10" ht="11.25" customHeight="1">
      <c r="A22" s="128">
        <v>17</v>
      </c>
      <c r="B22" s="129" t="s">
        <v>583</v>
      </c>
      <c r="C22" s="130" t="s">
        <v>584</v>
      </c>
      <c r="D22" s="131" t="s">
        <v>585</v>
      </c>
      <c r="E22" s="134" t="s">
        <v>218</v>
      </c>
      <c r="F22" s="133">
        <v>76</v>
      </c>
      <c r="G22" s="136" t="s">
        <v>586</v>
      </c>
      <c r="H22" s="133" t="s">
        <v>45</v>
      </c>
      <c r="I22" s="134" t="s">
        <v>219</v>
      </c>
      <c r="J22" s="135"/>
    </row>
    <row r="23" spans="1:10" ht="11.25" customHeight="1">
      <c r="A23" s="128">
        <v>18</v>
      </c>
      <c r="B23" s="129" t="s">
        <v>161</v>
      </c>
      <c r="C23" s="130" t="s">
        <v>587</v>
      </c>
      <c r="D23" s="131" t="s">
        <v>588</v>
      </c>
      <c r="E23" s="132" t="s">
        <v>64</v>
      </c>
      <c r="F23" s="133">
        <v>125</v>
      </c>
      <c r="G23" s="136" t="s">
        <v>589</v>
      </c>
      <c r="H23" s="133"/>
      <c r="I23" s="134" t="s">
        <v>590</v>
      </c>
      <c r="J23" s="135"/>
    </row>
    <row r="24" spans="1:10" ht="11.25" customHeight="1">
      <c r="A24" s="128">
        <v>19</v>
      </c>
      <c r="B24" s="129" t="s">
        <v>226</v>
      </c>
      <c r="C24" s="130" t="s">
        <v>591</v>
      </c>
      <c r="D24" s="131" t="s">
        <v>592</v>
      </c>
      <c r="E24" s="134" t="s">
        <v>283</v>
      </c>
      <c r="F24" s="133">
        <v>61</v>
      </c>
      <c r="G24" s="136" t="s">
        <v>593</v>
      </c>
      <c r="H24" s="133"/>
      <c r="I24" s="134" t="s">
        <v>594</v>
      </c>
      <c r="J24" s="135"/>
    </row>
    <row r="25" spans="1:10" ht="11.25" customHeight="1">
      <c r="A25" s="128">
        <v>20</v>
      </c>
      <c r="B25" s="129" t="s">
        <v>595</v>
      </c>
      <c r="C25" s="130" t="s">
        <v>596</v>
      </c>
      <c r="D25" s="131" t="s">
        <v>597</v>
      </c>
      <c r="E25" s="132" t="s">
        <v>59</v>
      </c>
      <c r="F25" s="133">
        <v>127</v>
      </c>
      <c r="G25" s="136" t="s">
        <v>598</v>
      </c>
      <c r="H25" s="133"/>
      <c r="I25" s="134" t="s">
        <v>569</v>
      </c>
      <c r="J25" s="135"/>
    </row>
    <row r="26" spans="1:10" ht="11.25" customHeight="1">
      <c r="A26" s="128">
        <v>21</v>
      </c>
      <c r="B26" s="129" t="s">
        <v>210</v>
      </c>
      <c r="C26" s="130" t="s">
        <v>599</v>
      </c>
      <c r="D26" s="131" t="s">
        <v>600</v>
      </c>
      <c r="E26" s="134" t="s">
        <v>223</v>
      </c>
      <c r="F26" s="133">
        <v>67</v>
      </c>
      <c r="G26" s="136" t="s">
        <v>601</v>
      </c>
      <c r="H26" s="133"/>
      <c r="I26" s="134" t="s">
        <v>224</v>
      </c>
      <c r="J26" s="135"/>
    </row>
    <row r="27" spans="1:10" ht="11.25" customHeight="1">
      <c r="A27" s="128">
        <v>22</v>
      </c>
      <c r="B27" s="129" t="s">
        <v>602</v>
      </c>
      <c r="C27" s="130" t="s">
        <v>603</v>
      </c>
      <c r="D27" s="131" t="s">
        <v>91</v>
      </c>
      <c r="E27" s="134" t="s">
        <v>604</v>
      </c>
      <c r="F27" s="133">
        <v>97</v>
      </c>
      <c r="G27" s="136" t="s">
        <v>605</v>
      </c>
      <c r="H27" s="133" t="s">
        <v>45</v>
      </c>
      <c r="I27" s="134" t="s">
        <v>606</v>
      </c>
      <c r="J27" s="135"/>
    </row>
    <row r="28" spans="1:10" ht="11.25" customHeight="1">
      <c r="A28" s="128">
        <v>23</v>
      </c>
      <c r="B28" s="129" t="s">
        <v>607</v>
      </c>
      <c r="C28" s="130" t="s">
        <v>608</v>
      </c>
      <c r="D28" s="131">
        <v>1989</v>
      </c>
      <c r="E28" s="134" t="s">
        <v>69</v>
      </c>
      <c r="F28" s="133">
        <v>80</v>
      </c>
      <c r="G28" s="136" t="s">
        <v>609</v>
      </c>
      <c r="H28" s="133" t="s">
        <v>45</v>
      </c>
      <c r="I28" s="134" t="s">
        <v>92</v>
      </c>
      <c r="J28" s="135"/>
    </row>
    <row r="29" spans="1:10" ht="11.25" customHeight="1">
      <c r="A29" s="128">
        <v>24</v>
      </c>
      <c r="B29" s="129" t="s">
        <v>304</v>
      </c>
      <c r="C29" s="130" t="s">
        <v>610</v>
      </c>
      <c r="D29" s="131" t="s">
        <v>611</v>
      </c>
      <c r="E29" s="134" t="s">
        <v>39</v>
      </c>
      <c r="F29" s="133">
        <v>64</v>
      </c>
      <c r="G29" s="136" t="s">
        <v>612</v>
      </c>
      <c r="H29" s="133"/>
      <c r="I29" s="134" t="s">
        <v>613</v>
      </c>
      <c r="J29" s="135"/>
    </row>
    <row r="30" spans="1:10" ht="11.25" customHeight="1">
      <c r="A30" s="128">
        <v>25</v>
      </c>
      <c r="B30" s="129" t="s">
        <v>614</v>
      </c>
      <c r="C30" s="130" t="s">
        <v>615</v>
      </c>
      <c r="D30" s="131" t="s">
        <v>616</v>
      </c>
      <c r="E30" s="132" t="s">
        <v>15</v>
      </c>
      <c r="F30" s="133">
        <v>122</v>
      </c>
      <c r="G30" s="136" t="s">
        <v>617</v>
      </c>
      <c r="H30" s="133"/>
      <c r="I30" s="134" t="s">
        <v>618</v>
      </c>
      <c r="J30" s="135"/>
    </row>
    <row r="31" spans="1:10" ht="11.25" customHeight="1">
      <c r="A31" s="128">
        <v>26</v>
      </c>
      <c r="B31" s="129" t="s">
        <v>619</v>
      </c>
      <c r="C31" s="130" t="s">
        <v>620</v>
      </c>
      <c r="D31" s="131" t="s">
        <v>621</v>
      </c>
      <c r="E31" s="134" t="s">
        <v>283</v>
      </c>
      <c r="F31" s="133">
        <v>63</v>
      </c>
      <c r="G31" s="136" t="s">
        <v>622</v>
      </c>
      <c r="H31" s="133" t="s">
        <v>45</v>
      </c>
      <c r="I31" s="134" t="s">
        <v>623</v>
      </c>
      <c r="J31" s="135"/>
    </row>
    <row r="32" spans="1:10" ht="11.25" customHeight="1">
      <c r="A32" s="128">
        <v>27</v>
      </c>
      <c r="B32" s="129" t="s">
        <v>193</v>
      </c>
      <c r="C32" s="130" t="s">
        <v>165</v>
      </c>
      <c r="D32" s="131" t="s">
        <v>624</v>
      </c>
      <c r="E32" s="134" t="s">
        <v>428</v>
      </c>
      <c r="F32" s="133">
        <v>86</v>
      </c>
      <c r="G32" s="136" t="s">
        <v>625</v>
      </c>
      <c r="H32" s="133"/>
      <c r="I32" s="134" t="s">
        <v>429</v>
      </c>
      <c r="J32" s="135"/>
    </row>
    <row r="33" spans="1:10" ht="11.25" customHeight="1">
      <c r="A33" s="128">
        <v>28</v>
      </c>
      <c r="B33" s="129" t="s">
        <v>293</v>
      </c>
      <c r="C33" s="130" t="s">
        <v>626</v>
      </c>
      <c r="D33" s="131" t="s">
        <v>627</v>
      </c>
      <c r="E33" s="134" t="s">
        <v>428</v>
      </c>
      <c r="F33" s="133">
        <v>88</v>
      </c>
      <c r="G33" s="136" t="s">
        <v>628</v>
      </c>
      <c r="H33" s="133" t="s">
        <v>45</v>
      </c>
      <c r="I33" s="134" t="s">
        <v>429</v>
      </c>
      <c r="J33" s="135"/>
    </row>
    <row r="34" spans="1:10" ht="11.25" customHeight="1">
      <c r="A34" s="128">
        <v>29</v>
      </c>
      <c r="B34" s="129" t="s">
        <v>276</v>
      </c>
      <c r="C34" s="130" t="s">
        <v>629</v>
      </c>
      <c r="D34" s="131" t="s">
        <v>630</v>
      </c>
      <c r="E34" s="134" t="s">
        <v>428</v>
      </c>
      <c r="F34" s="133">
        <v>89</v>
      </c>
      <c r="G34" s="136" t="s">
        <v>631</v>
      </c>
      <c r="H34" s="133"/>
      <c r="I34" s="134" t="s">
        <v>429</v>
      </c>
      <c r="J34" s="135"/>
    </row>
    <row r="35" spans="1:10" ht="11.25" customHeight="1">
      <c r="A35" s="128">
        <v>30</v>
      </c>
      <c r="B35" s="129" t="s">
        <v>632</v>
      </c>
      <c r="C35" s="130" t="s">
        <v>633</v>
      </c>
      <c r="D35" s="131" t="s">
        <v>634</v>
      </c>
      <c r="E35" s="132" t="s">
        <v>64</v>
      </c>
      <c r="F35" s="133">
        <v>129</v>
      </c>
      <c r="G35" s="136" t="s">
        <v>635</v>
      </c>
      <c r="H35" s="133"/>
      <c r="I35" s="134" t="s">
        <v>636</v>
      </c>
      <c r="J35" s="135"/>
    </row>
    <row r="36" spans="1:10" ht="11.25" customHeight="1">
      <c r="A36" s="128">
        <v>31</v>
      </c>
      <c r="B36" s="129" t="s">
        <v>637</v>
      </c>
      <c r="C36" s="130" t="s">
        <v>638</v>
      </c>
      <c r="D36" s="131" t="s">
        <v>303</v>
      </c>
      <c r="E36" s="134" t="s">
        <v>223</v>
      </c>
      <c r="F36" s="133">
        <v>69</v>
      </c>
      <c r="G36" s="136" t="s">
        <v>639</v>
      </c>
      <c r="H36" s="133"/>
      <c r="I36" s="134" t="s">
        <v>640</v>
      </c>
      <c r="J36" s="135"/>
    </row>
    <row r="37" spans="1:10" ht="11.25" customHeight="1">
      <c r="A37" s="128">
        <v>32</v>
      </c>
      <c r="B37" s="129" t="s">
        <v>641</v>
      </c>
      <c r="C37" s="130" t="s">
        <v>642</v>
      </c>
      <c r="D37" s="131" t="s">
        <v>643</v>
      </c>
      <c r="E37" s="134" t="s">
        <v>283</v>
      </c>
      <c r="F37" s="133">
        <v>62</v>
      </c>
      <c r="G37" s="136" t="s">
        <v>644</v>
      </c>
      <c r="H37" s="133" t="s">
        <v>45</v>
      </c>
      <c r="I37" s="134" t="s">
        <v>623</v>
      </c>
      <c r="J37" s="135"/>
    </row>
    <row r="38" spans="1:10" ht="11.25" customHeight="1">
      <c r="A38" s="128">
        <v>33</v>
      </c>
      <c r="B38" s="129" t="s">
        <v>293</v>
      </c>
      <c r="C38" s="130" t="s">
        <v>645</v>
      </c>
      <c r="D38" s="131" t="s">
        <v>646</v>
      </c>
      <c r="E38" s="134" t="s">
        <v>223</v>
      </c>
      <c r="F38" s="133">
        <v>71</v>
      </c>
      <c r="G38" s="136" t="s">
        <v>647</v>
      </c>
      <c r="H38" s="133" t="s">
        <v>45</v>
      </c>
      <c r="I38" s="134" t="s">
        <v>640</v>
      </c>
      <c r="J38" s="135"/>
    </row>
    <row r="39" spans="1:10" ht="11.25" customHeight="1">
      <c r="A39" s="128"/>
      <c r="B39" s="129" t="s">
        <v>326</v>
      </c>
      <c r="C39" s="130" t="s">
        <v>652</v>
      </c>
      <c r="D39" s="131" t="s">
        <v>653</v>
      </c>
      <c r="E39" s="134" t="s">
        <v>577</v>
      </c>
      <c r="F39" s="133">
        <v>133</v>
      </c>
      <c r="G39" s="136" t="s">
        <v>654</v>
      </c>
      <c r="H39" s="133" t="s">
        <v>103</v>
      </c>
      <c r="I39" s="134" t="s">
        <v>579</v>
      </c>
      <c r="J39" s="135"/>
    </row>
    <row r="40" spans="1:10" ht="11.25" customHeight="1">
      <c r="A40" s="128"/>
      <c r="B40" s="129" t="s">
        <v>475</v>
      </c>
      <c r="C40" s="130" t="s">
        <v>655</v>
      </c>
      <c r="D40" s="131" t="s">
        <v>656</v>
      </c>
      <c r="E40" s="134" t="s">
        <v>577</v>
      </c>
      <c r="F40" s="133">
        <v>134</v>
      </c>
      <c r="G40" s="136" t="s">
        <v>657</v>
      </c>
      <c r="H40" s="133" t="s">
        <v>103</v>
      </c>
      <c r="I40" s="134" t="s">
        <v>579</v>
      </c>
      <c r="J40" s="135"/>
    </row>
    <row r="41" spans="1:10" ht="11.25" customHeight="1">
      <c r="A41" s="128"/>
      <c r="B41" s="129" t="s">
        <v>580</v>
      </c>
      <c r="C41" s="130" t="s">
        <v>658</v>
      </c>
      <c r="D41" s="131" t="s">
        <v>659</v>
      </c>
      <c r="E41" s="134" t="s">
        <v>660</v>
      </c>
      <c r="F41" s="133">
        <v>130</v>
      </c>
      <c r="G41" s="136" t="s">
        <v>661</v>
      </c>
      <c r="H41" s="133" t="s">
        <v>103</v>
      </c>
      <c r="I41" s="134" t="s">
        <v>662</v>
      </c>
      <c r="J41" s="135"/>
    </row>
    <row r="42" spans="1:10" ht="11.25" customHeight="1">
      <c r="A42" s="128"/>
      <c r="B42" s="129" t="s">
        <v>663</v>
      </c>
      <c r="C42" s="130" t="s">
        <v>664</v>
      </c>
      <c r="D42" s="131" t="s">
        <v>665</v>
      </c>
      <c r="E42" s="134" t="s">
        <v>660</v>
      </c>
      <c r="F42" s="133">
        <v>73</v>
      </c>
      <c r="G42" s="136" t="s">
        <v>666</v>
      </c>
      <c r="H42" s="133" t="s">
        <v>103</v>
      </c>
      <c r="I42" s="134" t="s">
        <v>662</v>
      </c>
      <c r="J42" s="135"/>
    </row>
    <row r="43" spans="1:10" ht="11.25" customHeight="1">
      <c r="A43" s="128"/>
      <c r="B43" s="129" t="s">
        <v>197</v>
      </c>
      <c r="C43" s="130" t="s">
        <v>667</v>
      </c>
      <c r="D43" s="131" t="s">
        <v>668</v>
      </c>
      <c r="E43" s="134" t="s">
        <v>307</v>
      </c>
      <c r="F43" s="133">
        <v>93</v>
      </c>
      <c r="G43" s="136" t="s">
        <v>669</v>
      </c>
      <c r="H43" s="133" t="s">
        <v>103</v>
      </c>
      <c r="I43" s="134" t="s">
        <v>308</v>
      </c>
      <c r="J43" s="135"/>
    </row>
    <row r="44" spans="1:10" ht="11.25" customHeight="1">
      <c r="A44" s="128"/>
      <c r="B44" s="129" t="s">
        <v>670</v>
      </c>
      <c r="C44" s="130" t="s">
        <v>671</v>
      </c>
      <c r="D44" s="131" t="s">
        <v>672</v>
      </c>
      <c r="E44" s="134" t="s">
        <v>307</v>
      </c>
      <c r="F44" s="133">
        <v>94</v>
      </c>
      <c r="G44" s="136" t="s">
        <v>673</v>
      </c>
      <c r="H44" s="133" t="s">
        <v>103</v>
      </c>
      <c r="I44" s="134" t="s">
        <v>308</v>
      </c>
      <c r="J44" s="135"/>
    </row>
    <row r="45" spans="1:10" ht="11.25" customHeight="1">
      <c r="A45" s="128"/>
      <c r="B45" s="129" t="s">
        <v>648</v>
      </c>
      <c r="C45" s="130" t="s">
        <v>649</v>
      </c>
      <c r="D45" s="131" t="s">
        <v>650</v>
      </c>
      <c r="E45" s="134" t="s">
        <v>381</v>
      </c>
      <c r="F45" s="133">
        <v>112</v>
      </c>
      <c r="G45" s="136" t="s">
        <v>153</v>
      </c>
      <c r="H45" s="133" t="s">
        <v>45</v>
      </c>
      <c r="I45" s="134" t="s">
        <v>651</v>
      </c>
      <c r="J45" s="135"/>
    </row>
    <row r="47" spans="2:7" ht="12.75">
      <c r="B47" s="137" t="s">
        <v>511</v>
      </c>
      <c r="G47" s="139" t="s">
        <v>512</v>
      </c>
    </row>
    <row r="48" ht="12.75">
      <c r="G48" s="141"/>
    </row>
    <row r="49" spans="2:7" ht="12.75">
      <c r="B49" s="142" t="s">
        <v>513</v>
      </c>
      <c r="G49" s="139" t="s">
        <v>514</v>
      </c>
    </row>
  </sheetData>
  <printOptions/>
  <pageMargins left="0.9448818897637796" right="0.15748031496062992" top="0.1968503937007874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05" customWidth="1"/>
    <col min="2" max="2" width="11.8515625" style="140" customWidth="1"/>
    <col min="3" max="3" width="14.7109375" style="138" customWidth="1"/>
    <col min="4" max="4" width="11.28125" style="105" customWidth="1"/>
    <col min="5" max="5" width="13.7109375" style="105" customWidth="1"/>
    <col min="6" max="6" width="7.140625" style="105" customWidth="1"/>
    <col min="7" max="7" width="9.140625" style="143" customWidth="1"/>
    <col min="8" max="8" width="7.140625" style="105" customWidth="1"/>
    <col min="9" max="9" width="35.7109375" style="105" customWidth="1"/>
    <col min="10" max="16384" width="9.140625" style="105" customWidth="1"/>
  </cols>
  <sheetData>
    <row r="1" spans="1:8" ht="15">
      <c r="A1" s="305" t="s">
        <v>1348</v>
      </c>
      <c r="B1" s="98"/>
      <c r="C1" s="99"/>
      <c r="D1" s="100"/>
      <c r="E1" s="101"/>
      <c r="F1" s="102"/>
      <c r="G1" s="103"/>
      <c r="H1" s="101"/>
    </row>
    <row r="2" spans="1:9" ht="12.75">
      <c r="A2" s="106"/>
      <c r="B2" s="107"/>
      <c r="C2" s="108"/>
      <c r="D2" s="106"/>
      <c r="E2" s="109"/>
      <c r="F2" s="110"/>
      <c r="G2" s="111"/>
      <c r="H2" s="109"/>
      <c r="I2" s="104" t="s">
        <v>1</v>
      </c>
    </row>
    <row r="3" spans="1:9" ht="15.75">
      <c r="A3" s="112"/>
      <c r="B3" s="113" t="s">
        <v>799</v>
      </c>
      <c r="C3" s="114" t="s">
        <v>3</v>
      </c>
      <c r="F3" s="115"/>
      <c r="G3" s="116"/>
      <c r="H3" s="117"/>
      <c r="I3" s="104" t="s">
        <v>156</v>
      </c>
    </row>
    <row r="4" spans="1:11" ht="12.75">
      <c r="A4" s="135"/>
      <c r="B4" s="148"/>
      <c r="C4" s="149"/>
      <c r="D4" s="135"/>
      <c r="E4" s="135"/>
      <c r="F4" s="135"/>
      <c r="G4" s="150"/>
      <c r="H4" s="151"/>
      <c r="I4" s="135"/>
      <c r="J4" s="135"/>
      <c r="K4" s="135"/>
    </row>
    <row r="5" spans="1:9" ht="13.5" customHeight="1">
      <c r="A5" s="121" t="s">
        <v>4</v>
      </c>
      <c r="B5" s="122" t="s">
        <v>5</v>
      </c>
      <c r="C5" s="123" t="s">
        <v>6</v>
      </c>
      <c r="D5" s="124" t="s">
        <v>7</v>
      </c>
      <c r="E5" s="125" t="s">
        <v>8</v>
      </c>
      <c r="F5" s="126" t="s">
        <v>508</v>
      </c>
      <c r="G5" s="147" t="s">
        <v>340</v>
      </c>
      <c r="H5" s="127" t="s">
        <v>510</v>
      </c>
      <c r="I5" s="125" t="s">
        <v>11</v>
      </c>
    </row>
    <row r="6" spans="1:11" ht="12.75">
      <c r="A6" s="159">
        <v>1</v>
      </c>
      <c r="B6" s="129" t="s">
        <v>800</v>
      </c>
      <c r="C6" s="130" t="s">
        <v>801</v>
      </c>
      <c r="D6" s="131" t="s">
        <v>410</v>
      </c>
      <c r="E6" s="132" t="s">
        <v>15</v>
      </c>
      <c r="F6" s="133">
        <v>96</v>
      </c>
      <c r="G6" s="133" t="s">
        <v>802</v>
      </c>
      <c r="H6" s="133">
        <v>15</v>
      </c>
      <c r="I6" s="134" t="s">
        <v>803</v>
      </c>
      <c r="J6" s="135"/>
      <c r="K6" s="135"/>
    </row>
    <row r="7" spans="1:11" ht="12.75">
      <c r="A7" s="159">
        <v>2</v>
      </c>
      <c r="B7" s="129" t="s">
        <v>449</v>
      </c>
      <c r="C7" s="130" t="s">
        <v>804</v>
      </c>
      <c r="D7" s="131" t="s">
        <v>805</v>
      </c>
      <c r="E7" s="132" t="s">
        <v>29</v>
      </c>
      <c r="F7" s="133">
        <v>87</v>
      </c>
      <c r="G7" s="133" t="s">
        <v>806</v>
      </c>
      <c r="H7" s="133">
        <v>12</v>
      </c>
      <c r="I7" s="134" t="s">
        <v>807</v>
      </c>
      <c r="J7" s="135"/>
      <c r="K7" s="135"/>
    </row>
    <row r="8" spans="1:11" ht="12.75">
      <c r="A8" s="159">
        <v>3</v>
      </c>
      <c r="B8" s="129" t="s">
        <v>71</v>
      </c>
      <c r="C8" s="130" t="s">
        <v>808</v>
      </c>
      <c r="D8" s="131" t="s">
        <v>809</v>
      </c>
      <c r="E8" s="132" t="s">
        <v>44</v>
      </c>
      <c r="F8" s="133">
        <v>76</v>
      </c>
      <c r="G8" s="133" t="s">
        <v>810</v>
      </c>
      <c r="H8" s="133">
        <v>10</v>
      </c>
      <c r="I8" s="134" t="s">
        <v>518</v>
      </c>
      <c r="J8" s="135"/>
      <c r="K8" s="135"/>
    </row>
    <row r="9" spans="1:11" ht="12.75">
      <c r="A9" s="159">
        <v>4</v>
      </c>
      <c r="B9" s="129" t="s">
        <v>41</v>
      </c>
      <c r="C9" s="130" t="s">
        <v>811</v>
      </c>
      <c r="D9" s="131" t="s">
        <v>812</v>
      </c>
      <c r="E9" s="132" t="s">
        <v>283</v>
      </c>
      <c r="F9" s="133">
        <v>62</v>
      </c>
      <c r="G9" s="133" t="s">
        <v>813</v>
      </c>
      <c r="H9" s="133">
        <v>9</v>
      </c>
      <c r="I9" s="134" t="s">
        <v>594</v>
      </c>
      <c r="J9" s="135"/>
      <c r="K9" s="135"/>
    </row>
    <row r="10" spans="1:11" ht="12.75">
      <c r="A10" s="159">
        <v>5</v>
      </c>
      <c r="B10" s="129" t="s">
        <v>814</v>
      </c>
      <c r="C10" s="130" t="s">
        <v>815</v>
      </c>
      <c r="D10" s="131" t="s">
        <v>816</v>
      </c>
      <c r="E10" s="132" t="s">
        <v>756</v>
      </c>
      <c r="F10" s="133">
        <v>100</v>
      </c>
      <c r="G10" s="133" t="s">
        <v>817</v>
      </c>
      <c r="H10" s="133" t="s">
        <v>45</v>
      </c>
      <c r="I10" s="134" t="s">
        <v>807</v>
      </c>
      <c r="J10" s="135"/>
      <c r="K10" s="135"/>
    </row>
    <row r="11" spans="1:11" ht="12.75">
      <c r="A11" s="159">
        <v>6</v>
      </c>
      <c r="B11" s="129" t="s">
        <v>378</v>
      </c>
      <c r="C11" s="130" t="s">
        <v>818</v>
      </c>
      <c r="D11" s="131" t="s">
        <v>819</v>
      </c>
      <c r="E11" s="132" t="s">
        <v>77</v>
      </c>
      <c r="F11" s="133">
        <v>73</v>
      </c>
      <c r="G11" s="133" t="s">
        <v>820</v>
      </c>
      <c r="H11" s="133">
        <v>8</v>
      </c>
      <c r="I11" s="134" t="s">
        <v>821</v>
      </c>
      <c r="J11" s="135"/>
      <c r="K11" s="135"/>
    </row>
    <row r="12" spans="1:11" ht="12.75">
      <c r="A12" s="159">
        <v>7</v>
      </c>
      <c r="B12" s="129" t="s">
        <v>139</v>
      </c>
      <c r="C12" s="130" t="s">
        <v>822</v>
      </c>
      <c r="D12" s="131" t="s">
        <v>195</v>
      </c>
      <c r="E12" s="132" t="s">
        <v>77</v>
      </c>
      <c r="F12" s="133">
        <v>74</v>
      </c>
      <c r="G12" s="133" t="s">
        <v>823</v>
      </c>
      <c r="H12" s="133">
        <v>7</v>
      </c>
      <c r="I12" s="134" t="s">
        <v>821</v>
      </c>
      <c r="J12" s="135"/>
      <c r="K12" s="135"/>
    </row>
    <row r="13" spans="1:11" ht="12.75">
      <c r="A13" s="159">
        <v>8</v>
      </c>
      <c r="B13" s="129" t="s">
        <v>827</v>
      </c>
      <c r="C13" s="130" t="s">
        <v>828</v>
      </c>
      <c r="D13" s="131" t="s">
        <v>829</v>
      </c>
      <c r="E13" s="132" t="s">
        <v>64</v>
      </c>
      <c r="F13" s="133">
        <v>99</v>
      </c>
      <c r="G13" s="133" t="s">
        <v>830</v>
      </c>
      <c r="H13" s="133">
        <v>6</v>
      </c>
      <c r="I13" s="134" t="s">
        <v>51</v>
      </c>
      <c r="J13" s="135"/>
      <c r="K13" s="135"/>
    </row>
    <row r="14" spans="1:11" ht="12.75">
      <c r="A14" s="159">
        <v>9</v>
      </c>
      <c r="B14" s="129" t="s">
        <v>97</v>
      </c>
      <c r="C14" s="130" t="s">
        <v>831</v>
      </c>
      <c r="D14" s="131" t="s">
        <v>243</v>
      </c>
      <c r="E14" s="132" t="s">
        <v>204</v>
      </c>
      <c r="F14" s="133">
        <v>69</v>
      </c>
      <c r="G14" s="133" t="s">
        <v>832</v>
      </c>
      <c r="H14" s="133" t="s">
        <v>45</v>
      </c>
      <c r="I14" s="134" t="s">
        <v>833</v>
      </c>
      <c r="J14" s="135"/>
      <c r="K14" s="135"/>
    </row>
    <row r="15" spans="1:11" ht="12.75">
      <c r="A15" s="159"/>
      <c r="B15" s="129" t="s">
        <v>150</v>
      </c>
      <c r="C15" s="130" t="s">
        <v>824</v>
      </c>
      <c r="D15" s="131" t="s">
        <v>825</v>
      </c>
      <c r="E15" s="132" t="s">
        <v>307</v>
      </c>
      <c r="F15" s="133">
        <v>72</v>
      </c>
      <c r="G15" s="133" t="s">
        <v>826</v>
      </c>
      <c r="H15" s="133" t="s">
        <v>103</v>
      </c>
      <c r="I15" s="134" t="s">
        <v>308</v>
      </c>
      <c r="J15" s="135"/>
      <c r="K15" s="135"/>
    </row>
    <row r="18" spans="1:8" ht="15.75">
      <c r="A18" s="112"/>
      <c r="B18" s="113" t="s">
        <v>799</v>
      </c>
      <c r="C18" s="114" t="s">
        <v>158</v>
      </c>
      <c r="F18" s="115"/>
      <c r="G18" s="116"/>
      <c r="H18" s="117"/>
    </row>
    <row r="19" spans="1:11" ht="12.75">
      <c r="A19" s="135"/>
      <c r="B19" s="148"/>
      <c r="C19" s="149"/>
      <c r="D19" s="135"/>
      <c r="E19" s="135"/>
      <c r="F19" s="135"/>
      <c r="G19" s="150"/>
      <c r="H19" s="151"/>
      <c r="I19" s="135"/>
      <c r="J19" s="135"/>
      <c r="K19" s="135"/>
    </row>
    <row r="20" spans="1:9" ht="13.5" customHeight="1">
      <c r="A20" s="121" t="s">
        <v>4</v>
      </c>
      <c r="B20" s="122" t="s">
        <v>5</v>
      </c>
      <c r="C20" s="123" t="s">
        <v>6</v>
      </c>
      <c r="D20" s="124" t="s">
        <v>7</v>
      </c>
      <c r="E20" s="125" t="s">
        <v>8</v>
      </c>
      <c r="F20" s="126" t="s">
        <v>508</v>
      </c>
      <c r="G20" s="147" t="s">
        <v>340</v>
      </c>
      <c r="H20" s="127" t="s">
        <v>510</v>
      </c>
      <c r="I20" s="125" t="s">
        <v>11</v>
      </c>
    </row>
    <row r="21" spans="1:11" ht="12.75">
      <c r="A21" s="159">
        <v>1</v>
      </c>
      <c r="B21" s="129" t="s">
        <v>834</v>
      </c>
      <c r="C21" s="130" t="s">
        <v>835</v>
      </c>
      <c r="D21" s="131" t="s">
        <v>836</v>
      </c>
      <c r="E21" s="132" t="s">
        <v>15</v>
      </c>
      <c r="F21" s="133">
        <v>123</v>
      </c>
      <c r="G21" s="133" t="s">
        <v>837</v>
      </c>
      <c r="H21" s="133">
        <v>15</v>
      </c>
      <c r="I21" s="134" t="s">
        <v>636</v>
      </c>
      <c r="J21" s="135"/>
      <c r="K21" s="135"/>
    </row>
    <row r="22" spans="1:11" ht="12.75">
      <c r="A22" s="159">
        <v>2</v>
      </c>
      <c r="B22" s="129" t="s">
        <v>248</v>
      </c>
      <c r="C22" s="130" t="s">
        <v>838</v>
      </c>
      <c r="D22" s="131" t="s">
        <v>839</v>
      </c>
      <c r="E22" s="132" t="s">
        <v>395</v>
      </c>
      <c r="F22" s="133">
        <v>81</v>
      </c>
      <c r="G22" s="133" t="s">
        <v>840</v>
      </c>
      <c r="H22" s="133">
        <v>12</v>
      </c>
      <c r="I22" s="134" t="s">
        <v>536</v>
      </c>
      <c r="J22" s="135"/>
      <c r="K22" s="135"/>
    </row>
    <row r="23" spans="1:11" ht="12.75">
      <c r="A23" s="159">
        <v>3</v>
      </c>
      <c r="B23" s="129" t="s">
        <v>841</v>
      </c>
      <c r="C23" s="130" t="s">
        <v>842</v>
      </c>
      <c r="D23" s="131">
        <v>1988</v>
      </c>
      <c r="E23" s="132" t="s">
        <v>843</v>
      </c>
      <c r="F23" s="133">
        <v>110</v>
      </c>
      <c r="G23" s="133" t="s">
        <v>844</v>
      </c>
      <c r="H23" s="133">
        <v>10</v>
      </c>
      <c r="I23" s="134" t="s">
        <v>845</v>
      </c>
      <c r="J23" s="135"/>
      <c r="K23" s="135"/>
    </row>
    <row r="24" spans="1:11" ht="12.75">
      <c r="A24" s="159">
        <v>4</v>
      </c>
      <c r="B24" s="129" t="s">
        <v>670</v>
      </c>
      <c r="C24" s="130" t="s">
        <v>302</v>
      </c>
      <c r="D24" s="131" t="s">
        <v>846</v>
      </c>
      <c r="E24" s="132" t="s">
        <v>1</v>
      </c>
      <c r="F24" s="133">
        <v>119</v>
      </c>
      <c r="G24" s="133" t="s">
        <v>847</v>
      </c>
      <c r="H24" s="133">
        <v>9</v>
      </c>
      <c r="I24" s="134" t="s">
        <v>512</v>
      </c>
      <c r="J24" s="135"/>
      <c r="K24" s="135"/>
    </row>
    <row r="25" spans="1:11" ht="12.75">
      <c r="A25" s="159">
        <v>5</v>
      </c>
      <c r="B25" s="129" t="s">
        <v>197</v>
      </c>
      <c r="C25" s="130" t="s">
        <v>626</v>
      </c>
      <c r="D25" s="131" t="s">
        <v>627</v>
      </c>
      <c r="E25" s="132" t="s">
        <v>428</v>
      </c>
      <c r="F25" s="133">
        <v>87</v>
      </c>
      <c r="G25" s="133" t="s">
        <v>848</v>
      </c>
      <c r="H25" s="133">
        <v>8</v>
      </c>
      <c r="I25" s="134" t="s">
        <v>429</v>
      </c>
      <c r="J25" s="135"/>
      <c r="K25" s="135"/>
    </row>
    <row r="26" spans="1:11" ht="12.75">
      <c r="A26" s="159">
        <v>6</v>
      </c>
      <c r="B26" s="129" t="s">
        <v>849</v>
      </c>
      <c r="C26" s="130" t="s">
        <v>850</v>
      </c>
      <c r="D26" s="131" t="s">
        <v>851</v>
      </c>
      <c r="E26" s="132" t="s">
        <v>200</v>
      </c>
      <c r="F26" s="133">
        <v>117</v>
      </c>
      <c r="G26" s="133" t="s">
        <v>852</v>
      </c>
      <c r="H26" s="133">
        <v>7</v>
      </c>
      <c r="I26" s="134" t="s">
        <v>853</v>
      </c>
      <c r="J26" s="135"/>
      <c r="K26" s="135"/>
    </row>
    <row r="27" spans="1:11" ht="12.75">
      <c r="A27" s="159">
        <v>7</v>
      </c>
      <c r="B27" s="129" t="s">
        <v>854</v>
      </c>
      <c r="C27" s="130" t="s">
        <v>855</v>
      </c>
      <c r="D27" s="131" t="s">
        <v>856</v>
      </c>
      <c r="E27" s="132" t="s">
        <v>64</v>
      </c>
      <c r="F27" s="133">
        <v>126</v>
      </c>
      <c r="G27" s="133" t="s">
        <v>857</v>
      </c>
      <c r="H27" s="133">
        <v>6</v>
      </c>
      <c r="I27" s="134" t="s">
        <v>858</v>
      </c>
      <c r="J27" s="135"/>
      <c r="K27" s="135"/>
    </row>
    <row r="28" spans="1:11" ht="12.75">
      <c r="A28" s="159">
        <v>8</v>
      </c>
      <c r="B28" s="129" t="s">
        <v>177</v>
      </c>
      <c r="C28" s="130" t="s">
        <v>859</v>
      </c>
      <c r="D28" s="131" t="s">
        <v>860</v>
      </c>
      <c r="E28" s="132" t="s">
        <v>82</v>
      </c>
      <c r="F28" s="133">
        <v>107</v>
      </c>
      <c r="G28" s="133" t="s">
        <v>861</v>
      </c>
      <c r="H28" s="133">
        <v>5</v>
      </c>
      <c r="I28" s="134" t="s">
        <v>292</v>
      </c>
      <c r="J28" s="135"/>
      <c r="K28" s="135"/>
    </row>
    <row r="29" spans="1:11" ht="12.75">
      <c r="A29" s="159">
        <v>9</v>
      </c>
      <c r="B29" s="129" t="s">
        <v>862</v>
      </c>
      <c r="C29" s="130" t="s">
        <v>863</v>
      </c>
      <c r="D29" s="131" t="s">
        <v>548</v>
      </c>
      <c r="E29" s="132" t="s">
        <v>709</v>
      </c>
      <c r="F29" s="133">
        <v>66</v>
      </c>
      <c r="G29" s="133" t="s">
        <v>864</v>
      </c>
      <c r="H29" s="133">
        <v>4</v>
      </c>
      <c r="I29" s="134" t="s">
        <v>711</v>
      </c>
      <c r="J29" s="135"/>
      <c r="K29" s="135"/>
    </row>
    <row r="30" spans="1:11" ht="12.75">
      <c r="A30" s="159"/>
      <c r="B30" s="129" t="s">
        <v>248</v>
      </c>
      <c r="C30" s="130" t="s">
        <v>865</v>
      </c>
      <c r="D30" s="131" t="s">
        <v>866</v>
      </c>
      <c r="E30" s="132" t="s">
        <v>428</v>
      </c>
      <c r="F30" s="133">
        <v>85</v>
      </c>
      <c r="G30" s="133" t="s">
        <v>153</v>
      </c>
      <c r="H30" s="133"/>
      <c r="I30" s="134" t="s">
        <v>429</v>
      </c>
      <c r="J30" s="135"/>
      <c r="K30" s="135"/>
    </row>
    <row r="33" spans="2:7" ht="12.75">
      <c r="B33" s="137" t="s">
        <v>511</v>
      </c>
      <c r="G33" s="139" t="s">
        <v>512</v>
      </c>
    </row>
    <row r="34" ht="12.75">
      <c r="G34" s="141"/>
    </row>
    <row r="35" ht="12.75">
      <c r="G35" s="141"/>
    </row>
    <row r="36" spans="2:7" ht="12.75">
      <c r="B36" s="142" t="s">
        <v>513</v>
      </c>
      <c r="G36" s="139" t="s">
        <v>514</v>
      </c>
    </row>
  </sheetData>
  <printOptions/>
  <pageMargins left="1.141732283464567" right="0.15748031496062992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2005-02-07T21:51:32Z</cp:lastPrinted>
  <dcterms:created xsi:type="dcterms:W3CDTF">2005-02-07T05:07:12Z</dcterms:created>
  <dcterms:modified xsi:type="dcterms:W3CDTF">2005-02-07T21:52:54Z</dcterms:modified>
  <cp:category/>
  <cp:version/>
  <cp:contentType/>
  <cp:contentStatus/>
</cp:coreProperties>
</file>