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3590" windowHeight="7380" tabRatio="601" firstSheet="32" activeTab="39"/>
  </bookViews>
  <sheets>
    <sheet name="Viršelis" sheetId="1" r:id="rId1"/>
    <sheet name="100 M" sheetId="2" r:id="rId2"/>
    <sheet name="100 V" sheetId="3" r:id="rId3"/>
    <sheet name="200 M" sheetId="4" r:id="rId4"/>
    <sheet name="200 V" sheetId="5" r:id="rId5"/>
    <sheet name="400 M" sheetId="6" r:id="rId6"/>
    <sheet name="400 V" sheetId="7" r:id="rId7"/>
    <sheet name="800 M" sheetId="8" r:id="rId8"/>
    <sheet name="800 V" sheetId="9" r:id="rId9"/>
    <sheet name="1500 M" sheetId="10" r:id="rId10"/>
    <sheet name="1500 V" sheetId="11" r:id="rId11"/>
    <sheet name="3000 M" sheetId="12" r:id="rId12"/>
    <sheet name="3000 V" sheetId="13" r:id="rId13"/>
    <sheet name="100 bb M" sheetId="14" r:id="rId14"/>
    <sheet name="110 bb V" sheetId="15" r:id="rId15"/>
    <sheet name="400 bb M" sheetId="16" r:id="rId16"/>
    <sheet name="400 bb V" sheetId="17" r:id="rId17"/>
    <sheet name="2000 kl M" sheetId="18" r:id="rId18"/>
    <sheet name="2000 kl V" sheetId="19" r:id="rId19"/>
    <sheet name="4x100 M" sheetId="20" r:id="rId20"/>
    <sheet name="4x100 V" sheetId="21" r:id="rId21"/>
    <sheet name="Aukštis M" sheetId="22" r:id="rId22"/>
    <sheet name="Aukštis V" sheetId="23" r:id="rId23"/>
    <sheet name="Kartis M" sheetId="24" r:id="rId24"/>
    <sheet name="Kartis V" sheetId="25" r:id="rId25"/>
    <sheet name="Tolis M" sheetId="26" r:id="rId26"/>
    <sheet name="Tolis V" sheetId="27" r:id="rId27"/>
    <sheet name="Trisuolis M" sheetId="28" r:id="rId28"/>
    <sheet name="Trisuolis V" sheetId="29" r:id="rId29"/>
    <sheet name="Rutulys M" sheetId="30" r:id="rId30"/>
    <sheet name="Rutulys V" sheetId="31" r:id="rId31"/>
    <sheet name="Diskas M" sheetId="32" r:id="rId32"/>
    <sheet name="Diskas V" sheetId="33" r:id="rId33"/>
    <sheet name="Ietis M" sheetId="34" r:id="rId34"/>
    <sheet name="Ietis V" sheetId="35" r:id="rId35"/>
    <sheet name="Kūjis M" sheetId="36" r:id="rId36"/>
    <sheet name="Kūjis V" sheetId="37" r:id="rId37"/>
    <sheet name="7-kove" sheetId="38" r:id="rId38"/>
    <sheet name="10-kove " sheetId="39" r:id="rId39"/>
    <sheet name="Komandiniai" sheetId="40" r:id="rId40"/>
  </sheets>
  <definedNames>
    <definedName name="_xlnm.Print_Area" localSheetId="13">'100 bb M'!$A:$IV</definedName>
    <definedName name="_xlnm.Print_Area" localSheetId="1">'100 M'!$A$1:$R$26</definedName>
    <definedName name="_xlnm.Print_Area" localSheetId="14">'110 bb V'!$A:$IV</definedName>
    <definedName name="_xlnm.Print_Area" localSheetId="9">'1500 M'!$A:$IV</definedName>
    <definedName name="_xlnm.Print_Area" localSheetId="10">'1500 V'!$A:$IV</definedName>
    <definedName name="_xlnm.Print_Area" localSheetId="3">'200 M'!$A$1:$L$37</definedName>
    <definedName name="_xlnm.Print_Area" localSheetId="18">'2000 kl V'!$A:$IV</definedName>
    <definedName name="_xlnm.Print_Area" localSheetId="11">'3000 M'!$A:$IV</definedName>
    <definedName name="_xlnm.Print_Area" localSheetId="12">'3000 V'!$A:$IV</definedName>
    <definedName name="_xlnm.Print_Area" localSheetId="15">'400 bb M'!$A:$IV</definedName>
    <definedName name="_xlnm.Print_Area" localSheetId="16">'400 bb V'!$A:$IV</definedName>
    <definedName name="_xlnm.Print_Area" localSheetId="5">'400 M'!$A:$IV</definedName>
    <definedName name="_xlnm.Print_Area" localSheetId="7">'800 M'!$A:$IV</definedName>
    <definedName name="_xlnm.Print_Area" localSheetId="8">'800 V'!$A:$IV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<sst xmlns="http://schemas.openxmlformats.org/spreadsheetml/2006/main" count="5705" uniqueCount="1985">
  <si>
    <t>Vardas</t>
  </si>
  <si>
    <t>Pavardė</t>
  </si>
  <si>
    <t>Komanda</t>
  </si>
  <si>
    <t>Rez.p.b.</t>
  </si>
  <si>
    <t>Treneris</t>
  </si>
  <si>
    <t>Vieta</t>
  </si>
  <si>
    <t>Taškai</t>
  </si>
  <si>
    <t>Rezultatas</t>
  </si>
  <si>
    <t>Rez.fin.</t>
  </si>
  <si>
    <t>Reultatas</t>
  </si>
  <si>
    <t>Takas</t>
  </si>
  <si>
    <t>Rez.</t>
  </si>
  <si>
    <t>Gimimo data</t>
  </si>
  <si>
    <t>Tolis</t>
  </si>
  <si>
    <t>Rutulys</t>
  </si>
  <si>
    <t>Aukštis</t>
  </si>
  <si>
    <t>Diskas</t>
  </si>
  <si>
    <t>Kartis</t>
  </si>
  <si>
    <t>Ietis</t>
  </si>
  <si>
    <t>LIETUVOS JAUNIŲ LENGVOSIOS ATLETIKOS PIRMENYBĖS</t>
  </si>
  <si>
    <t>2005 m. birželio 18-19 d., Šiauliai</t>
  </si>
  <si>
    <t>LENGVOSIOS ATLETIKOS PIRMENYBĖS</t>
  </si>
  <si>
    <t>LIETUVOS JAUNIŲ (GIM. 1988-1989 M.)</t>
  </si>
  <si>
    <t>100 m bėgimas merginos</t>
  </si>
  <si>
    <t>100 m bėgimas vaikinai</t>
  </si>
  <si>
    <t>200 m bėgimas merginos</t>
  </si>
  <si>
    <t>200 m bėgimas vaikinai</t>
  </si>
  <si>
    <t>400 m bėgimas merginos</t>
  </si>
  <si>
    <t>400 m bėgimas vaikinai</t>
  </si>
  <si>
    <t>800 m bėgimas merginos</t>
  </si>
  <si>
    <t>800 m bėgimas vaikinai</t>
  </si>
  <si>
    <t>1500 m bėgimas merginos</t>
  </si>
  <si>
    <t>3000 m bėgimas merginos</t>
  </si>
  <si>
    <t>1500 m bėgimas vaikinai</t>
  </si>
  <si>
    <t>3000 m bėgimas vaikinai</t>
  </si>
  <si>
    <t>100 m barjerinis bėgimas merginos</t>
  </si>
  <si>
    <t>110 m barjerinis bėgimas vaikinai</t>
  </si>
  <si>
    <t>400 m barjerinis bėgimas merginos</t>
  </si>
  <si>
    <t>400 m barjerinis bėgimas vaikinai</t>
  </si>
  <si>
    <t>2000 m  kliūtinis bėgimas vaikinai</t>
  </si>
  <si>
    <t>2000 m  kliūtinis bėgimas merginos</t>
  </si>
  <si>
    <t>4x 100 m bėgimas merginos</t>
  </si>
  <si>
    <t>4x 100 m bėgimas vaikinai</t>
  </si>
  <si>
    <t>Šuolis į aukštį merginos</t>
  </si>
  <si>
    <t>Šuolis į aukštį vaikinai</t>
  </si>
  <si>
    <t>Šuolis su kartimi merginos</t>
  </si>
  <si>
    <t>Šuolis su kartimi vaikinai</t>
  </si>
  <si>
    <t>Šuolis į tolį merginos</t>
  </si>
  <si>
    <t>Rutulio stūmimas vaikinai</t>
  </si>
  <si>
    <t>Šuolis į tolį vaikinai</t>
  </si>
  <si>
    <t>Trišuolis merginos</t>
  </si>
  <si>
    <t>Trišuolis vaikinai</t>
  </si>
  <si>
    <t>Rutulio stūmimas merginos</t>
  </si>
  <si>
    <t>Disko metimas merginos</t>
  </si>
  <si>
    <t>Disko metimas vaikinai</t>
  </si>
  <si>
    <t>Ieties metimas merginos</t>
  </si>
  <si>
    <t>Ieties metimas vaikinai</t>
  </si>
  <si>
    <t>100 m</t>
  </si>
  <si>
    <t>400 m</t>
  </si>
  <si>
    <t>1988-02-08</t>
  </si>
  <si>
    <t>1987-06-12</t>
  </si>
  <si>
    <t>1988-07-09</t>
  </si>
  <si>
    <t>1988-10-27</t>
  </si>
  <si>
    <t>1989-05-13</t>
  </si>
  <si>
    <t>1989-01-01</t>
  </si>
  <si>
    <t>1990-02-27</t>
  </si>
  <si>
    <t>1989-03-15</t>
  </si>
  <si>
    <t>1989-01-04</t>
  </si>
  <si>
    <t>1989-03-14</t>
  </si>
  <si>
    <t>1987-04-04</t>
  </si>
  <si>
    <t>1988-08-12</t>
  </si>
  <si>
    <t>1989-12-10</t>
  </si>
  <si>
    <t>1988-01-13</t>
  </si>
  <si>
    <t>1989-03-13</t>
  </si>
  <si>
    <t>1988-10-24</t>
  </si>
  <si>
    <t>1989-05-21</t>
  </si>
  <si>
    <t>1989-09-10</t>
  </si>
  <si>
    <t>1989-07-28</t>
  </si>
  <si>
    <t>1988-02-02</t>
  </si>
  <si>
    <t>1988-04-05</t>
  </si>
  <si>
    <t>1988-03-31</t>
  </si>
  <si>
    <t>1989-03-24</t>
  </si>
  <si>
    <t>1989-01-07</t>
  </si>
  <si>
    <t>1989-05-22</t>
  </si>
  <si>
    <t>1989-03-17</t>
  </si>
  <si>
    <t>1988-11-01</t>
  </si>
  <si>
    <t>1988-08-04</t>
  </si>
  <si>
    <t>1989-05-09</t>
  </si>
  <si>
    <t>1989-05-12</t>
  </si>
  <si>
    <t>1988-05-02</t>
  </si>
  <si>
    <t>1988-02-09</t>
  </si>
  <si>
    <t>1988-10-02</t>
  </si>
  <si>
    <t>1988-04-03</t>
  </si>
  <si>
    <t>1988-09-29</t>
  </si>
  <si>
    <t>1989-01-18</t>
  </si>
  <si>
    <t>1989-10-07</t>
  </si>
  <si>
    <t>1988-02-12</t>
  </si>
  <si>
    <t>1989-09-16</t>
  </si>
  <si>
    <t>1988-02-03</t>
  </si>
  <si>
    <t>1989-10-06</t>
  </si>
  <si>
    <t>1990-01-10</t>
  </si>
  <si>
    <t>1989-06-13</t>
  </si>
  <si>
    <t>1989-05-10</t>
  </si>
  <si>
    <t>1988-03-17</t>
  </si>
  <si>
    <t>1989-11-08</t>
  </si>
  <si>
    <t>1989-05-05</t>
  </si>
  <si>
    <t>1988-12-30</t>
  </si>
  <si>
    <t>1988-12-24</t>
  </si>
  <si>
    <t>1988-02-07</t>
  </si>
  <si>
    <t>1988-12-15</t>
  </si>
  <si>
    <t>1989-05-07</t>
  </si>
  <si>
    <t>1988-02-23</t>
  </si>
  <si>
    <t>1989-01-02</t>
  </si>
  <si>
    <t>1988-10-22</t>
  </si>
  <si>
    <t>1989-01-10</t>
  </si>
  <si>
    <t>1989-07-30</t>
  </si>
  <si>
    <t>1989-02-08</t>
  </si>
  <si>
    <t>1989-10-23</t>
  </si>
  <si>
    <t>1988-08-19</t>
  </si>
  <si>
    <t>1988-08-06</t>
  </si>
  <si>
    <t>1988-03-02</t>
  </si>
  <si>
    <t>1988-07-20</t>
  </si>
  <si>
    <t>1988-09-28</t>
  </si>
  <si>
    <t>1989-03-08</t>
  </si>
  <si>
    <t>1989-08-22</t>
  </si>
  <si>
    <t>1988-01-16</t>
  </si>
  <si>
    <t>1988-05-07</t>
  </si>
  <si>
    <t>1988-04-20</t>
  </si>
  <si>
    <t>1989-05-29</t>
  </si>
  <si>
    <t>1989-06-16</t>
  </si>
  <si>
    <t>1988-06-25</t>
  </si>
  <si>
    <t>1989-12-03</t>
  </si>
  <si>
    <t>1988-11-14</t>
  </si>
  <si>
    <t>1988-11-23</t>
  </si>
  <si>
    <t>1988-03-23</t>
  </si>
  <si>
    <t>1988-12-08</t>
  </si>
  <si>
    <t>1989-02-13</t>
  </si>
  <si>
    <t>1988-06-16</t>
  </si>
  <si>
    <t>1988-01-17</t>
  </si>
  <si>
    <t>1989-05-03</t>
  </si>
  <si>
    <t>1989-07-11</t>
  </si>
  <si>
    <t>1988-03-09</t>
  </si>
  <si>
    <t>1989-07-19</t>
  </si>
  <si>
    <t>1988-05-28</t>
  </si>
  <si>
    <t>1988-01-03</t>
  </si>
  <si>
    <t>1988-12-02</t>
  </si>
  <si>
    <t>1989-06-29</t>
  </si>
  <si>
    <t>1988-02-21</t>
  </si>
  <si>
    <t>1988-09-13</t>
  </si>
  <si>
    <t>1989-05-26</t>
  </si>
  <si>
    <t>1989-03-12</t>
  </si>
  <si>
    <t>1988-05-30</t>
  </si>
  <si>
    <t>1988-01-28</t>
  </si>
  <si>
    <t>1989-10-02</t>
  </si>
  <si>
    <t>1988-11-05</t>
  </si>
  <si>
    <t>1989-02-19</t>
  </si>
  <si>
    <t>1989-08-05</t>
  </si>
  <si>
    <t>1989-08-30</t>
  </si>
  <si>
    <t>1989-06-08</t>
  </si>
  <si>
    <t>1988-02-06</t>
  </si>
  <si>
    <t>1989-04-16</t>
  </si>
  <si>
    <t>Nikolaj</t>
  </si>
  <si>
    <t>Platov</t>
  </si>
  <si>
    <t>Deivydas</t>
  </si>
  <si>
    <t>Rubinas</t>
  </si>
  <si>
    <t>Marius</t>
  </si>
  <si>
    <t>Jakubonas</t>
  </si>
  <si>
    <t>Aleksandr</t>
  </si>
  <si>
    <t>Kabanec</t>
  </si>
  <si>
    <t>Benas</t>
  </si>
  <si>
    <t>Kentra</t>
  </si>
  <si>
    <t>Aurimas</t>
  </si>
  <si>
    <t>Pazdrazdis</t>
  </si>
  <si>
    <t>Artūras</t>
  </si>
  <si>
    <t>Vismolekas</t>
  </si>
  <si>
    <t>Mindaugas</t>
  </si>
  <si>
    <t>Stundžia</t>
  </si>
  <si>
    <t>Juškevičius</t>
  </si>
  <si>
    <t>Tomas</t>
  </si>
  <si>
    <t>Bielskis</t>
  </si>
  <si>
    <t>1888-07-12</t>
  </si>
  <si>
    <t>Švenčionys</t>
  </si>
  <si>
    <t>Skuodas</t>
  </si>
  <si>
    <t>Mažeikiai</t>
  </si>
  <si>
    <t>Druskininkai</t>
  </si>
  <si>
    <t>Šilalė</t>
  </si>
  <si>
    <t>Kretinga</t>
  </si>
  <si>
    <t>Alytus</t>
  </si>
  <si>
    <t>Telšiai</t>
  </si>
  <si>
    <t>V. Kučinskas</t>
  </si>
  <si>
    <t>J. Krilovienė</t>
  </si>
  <si>
    <t>A. Naruševičius</t>
  </si>
  <si>
    <t>A. Lukošaitis</t>
  </si>
  <si>
    <t xml:space="preserve">Monika </t>
  </si>
  <si>
    <t>Joniškytė</t>
  </si>
  <si>
    <t>Giedrė</t>
  </si>
  <si>
    <t>Zaronskytė</t>
  </si>
  <si>
    <t>Aistė</t>
  </si>
  <si>
    <t>Savickaitė</t>
  </si>
  <si>
    <t xml:space="preserve">Viktorija </t>
  </si>
  <si>
    <t>Barzdaitė</t>
  </si>
  <si>
    <t>Utena</t>
  </si>
  <si>
    <t>Šakiai</t>
  </si>
  <si>
    <t>Šiaulių rajonas</t>
  </si>
  <si>
    <t>Donatas</t>
  </si>
  <si>
    <t>Mimgaudis</t>
  </si>
  <si>
    <t>Mantas</t>
  </si>
  <si>
    <t>Daukša</t>
  </si>
  <si>
    <t>Lesnickas</t>
  </si>
  <si>
    <t>Egidijus</t>
  </si>
  <si>
    <t>Marcalis</t>
  </si>
  <si>
    <t>Drunga</t>
  </si>
  <si>
    <t>Tiurinas</t>
  </si>
  <si>
    <t>Rokas</t>
  </si>
  <si>
    <t>Mažeika</t>
  </si>
  <si>
    <t>Plėvė</t>
  </si>
  <si>
    <t>Evaldas</t>
  </si>
  <si>
    <t>Motiejūnas</t>
  </si>
  <si>
    <t>Martynas</t>
  </si>
  <si>
    <t>Kaškonas</t>
  </si>
  <si>
    <t>Graževičius</t>
  </si>
  <si>
    <t>Pakruojis</t>
  </si>
  <si>
    <t>Šilutė</t>
  </si>
  <si>
    <t>A. Macevičius</t>
  </si>
  <si>
    <t>P. Klastauskas</t>
  </si>
  <si>
    <t>V. Šmidtas</t>
  </si>
  <si>
    <t>A. Kaušylas</t>
  </si>
  <si>
    <t>A. Naruševičius, V. Šmidtas</t>
  </si>
  <si>
    <t>Ramunė</t>
  </si>
  <si>
    <t>Juškaitė</t>
  </si>
  <si>
    <t>Eglė</t>
  </si>
  <si>
    <t>Jankauskaitė</t>
  </si>
  <si>
    <t>Agnė</t>
  </si>
  <si>
    <t>Monika</t>
  </si>
  <si>
    <t>Jauniškytė</t>
  </si>
  <si>
    <t>Laurita</t>
  </si>
  <si>
    <t>Grigaliūnaitė</t>
  </si>
  <si>
    <t>Živilė</t>
  </si>
  <si>
    <t>Olčauskaitė</t>
  </si>
  <si>
    <t>Jūratė</t>
  </si>
  <si>
    <t>Rukštelaitė</t>
  </si>
  <si>
    <t>Klaipėdos rajonas</t>
  </si>
  <si>
    <t>Prienai</t>
  </si>
  <si>
    <t>Lasevičius</t>
  </si>
  <si>
    <t>Vilkas</t>
  </si>
  <si>
    <t>Kairys</t>
  </si>
  <si>
    <t>V. Rasiukevičienė</t>
  </si>
  <si>
    <t>Odeta</t>
  </si>
  <si>
    <t>Vaičiulytė</t>
  </si>
  <si>
    <t>Milda</t>
  </si>
  <si>
    <t>Vilčinskaitė</t>
  </si>
  <si>
    <t>Kristina</t>
  </si>
  <si>
    <t>Girtaitė</t>
  </si>
  <si>
    <t>Karolina</t>
  </si>
  <si>
    <t>Gudaitė</t>
  </si>
  <si>
    <t>Jonava</t>
  </si>
  <si>
    <t>Jegor</t>
  </si>
  <si>
    <t>Menkov</t>
  </si>
  <si>
    <t>Algirdas</t>
  </si>
  <si>
    <t>Šapola</t>
  </si>
  <si>
    <t>Monkevičius</t>
  </si>
  <si>
    <t>Sova</t>
  </si>
  <si>
    <t>Stankevičius</t>
  </si>
  <si>
    <t>Nerijus</t>
  </si>
  <si>
    <t>Grigas</t>
  </si>
  <si>
    <t>Marcinkevičius</t>
  </si>
  <si>
    <t>Alčauskis</t>
  </si>
  <si>
    <t>Valentin</t>
  </si>
  <si>
    <t>Matonis</t>
  </si>
  <si>
    <t>Petrauskas</t>
  </si>
  <si>
    <t>Molėtai</t>
  </si>
  <si>
    <t>D. Pranckuvienė</t>
  </si>
  <si>
    <t>I. Alejūnienė</t>
  </si>
  <si>
    <t>V. Ponomariovas</t>
  </si>
  <si>
    <t>R. Juodis</t>
  </si>
  <si>
    <t>Gintautė</t>
  </si>
  <si>
    <t>Narmontaitė</t>
  </si>
  <si>
    <t>Elinga</t>
  </si>
  <si>
    <t>Maurickaitė</t>
  </si>
  <si>
    <t>Justė</t>
  </si>
  <si>
    <t>Klibaitė</t>
  </si>
  <si>
    <t>Violeta</t>
  </si>
  <si>
    <t>Vilkickaitė</t>
  </si>
  <si>
    <t>Raseiniai</t>
  </si>
  <si>
    <t>1988-07-12</t>
  </si>
  <si>
    <t>Alina</t>
  </si>
  <si>
    <t>Jonkutė</t>
  </si>
  <si>
    <t>Justina</t>
  </si>
  <si>
    <t>Draskinytė</t>
  </si>
  <si>
    <t>Barkauskaitė</t>
  </si>
  <si>
    <t>Vaida</t>
  </si>
  <si>
    <t>Žūsinaitė</t>
  </si>
  <si>
    <t>Navickaitė</t>
  </si>
  <si>
    <t>Voldemaras</t>
  </si>
  <si>
    <t>Ramonas</t>
  </si>
  <si>
    <t>Linas</t>
  </si>
  <si>
    <t>Daukantas</t>
  </si>
  <si>
    <t>Rolandas</t>
  </si>
  <si>
    <t>Bagvilas</t>
  </si>
  <si>
    <t>Ernestas</t>
  </si>
  <si>
    <t>Pačetauskas</t>
  </si>
  <si>
    <t>P. Vaitkus</t>
  </si>
  <si>
    <t>Reda</t>
  </si>
  <si>
    <t>Kavaliauskaitė</t>
  </si>
  <si>
    <t>Maneikytė</t>
  </si>
  <si>
    <t>Paulauskas</t>
  </si>
  <si>
    <t>Rytis</t>
  </si>
  <si>
    <t>Daujotas</t>
  </si>
  <si>
    <t>Petras</t>
  </si>
  <si>
    <t>Vestartas</t>
  </si>
  <si>
    <t>Pranckus</t>
  </si>
  <si>
    <t>J. Savickas</t>
  </si>
  <si>
    <t>V. Kviklys</t>
  </si>
  <si>
    <t>Viktorija</t>
  </si>
  <si>
    <t>Eimantas</t>
  </si>
  <si>
    <t>Chaizė</t>
  </si>
  <si>
    <t>Batavičius</t>
  </si>
  <si>
    <t>Andzijonis</t>
  </si>
  <si>
    <t>Elvis</t>
  </si>
  <si>
    <t>Šulinskas</t>
  </si>
  <si>
    <t>A. Naruševičius, V. Kučinskas</t>
  </si>
  <si>
    <t>L. Kaveckienė</t>
  </si>
  <si>
    <t>Simona</t>
  </si>
  <si>
    <t>Lileikytė</t>
  </si>
  <si>
    <t>Tauterys</t>
  </si>
  <si>
    <t>Vytautas</t>
  </si>
  <si>
    <t>Peisokas</t>
  </si>
  <si>
    <t>Paičius</t>
  </si>
  <si>
    <t>Darius</t>
  </si>
  <si>
    <t>Raminas</t>
  </si>
  <si>
    <t>Vaidas</t>
  </si>
  <si>
    <t>Antanavičius</t>
  </si>
  <si>
    <t>Šližius</t>
  </si>
  <si>
    <t>Rokiškis</t>
  </si>
  <si>
    <t>Joniškis</t>
  </si>
  <si>
    <t>Rapkevičius</t>
  </si>
  <si>
    <t>Panevėžys-Panevėžio r.</t>
  </si>
  <si>
    <t>Vilma</t>
  </si>
  <si>
    <t>Petraitytė</t>
  </si>
  <si>
    <t>Diana</t>
  </si>
  <si>
    <t>Martišiūtė</t>
  </si>
  <si>
    <t>Inga</t>
  </si>
  <si>
    <t>Ponomariova</t>
  </si>
  <si>
    <t xml:space="preserve">Agnė </t>
  </si>
  <si>
    <t>Kazlauskaitė</t>
  </si>
  <si>
    <t>Asta</t>
  </si>
  <si>
    <t>Daukšaitė</t>
  </si>
  <si>
    <t>Kazlų Rūda</t>
  </si>
  <si>
    <t>Aučyna</t>
  </si>
  <si>
    <t>Rusteikis</t>
  </si>
  <si>
    <t>Oginskas</t>
  </si>
  <si>
    <t>Lina</t>
  </si>
  <si>
    <t>Zatlavičiūtė</t>
  </si>
  <si>
    <t>Laimis</t>
  </si>
  <si>
    <t>Puriuškis</t>
  </si>
  <si>
    <t>Šukutis</t>
  </si>
  <si>
    <t>Toleikis</t>
  </si>
  <si>
    <t>Dovydas</t>
  </si>
  <si>
    <t>1989-02-02</t>
  </si>
  <si>
    <t>M. Urmulevičienė</t>
  </si>
  <si>
    <t>Panevėžio rajonas</t>
  </si>
  <si>
    <t>Gintarė</t>
  </si>
  <si>
    <t>Zita</t>
  </si>
  <si>
    <t>Satkauskaitė</t>
  </si>
  <si>
    <t>Jelena</t>
  </si>
  <si>
    <t>Terechova</t>
  </si>
  <si>
    <t>Šiauliai-Telšiai</t>
  </si>
  <si>
    <t>Petrauskis</t>
  </si>
  <si>
    <t>Justas</t>
  </si>
  <si>
    <t>Riauba</t>
  </si>
  <si>
    <t>Morozka</t>
  </si>
  <si>
    <t>Venteris</t>
  </si>
  <si>
    <t>J. Baltrušaitis</t>
  </si>
  <si>
    <t>Šarūnė</t>
  </si>
  <si>
    <t>Aglinskaitė</t>
  </si>
  <si>
    <t>Aušra</t>
  </si>
  <si>
    <t>Mačiulytė</t>
  </si>
  <si>
    <t>Terecova</t>
  </si>
  <si>
    <t>Visockas</t>
  </si>
  <si>
    <t>Genadij</t>
  </si>
  <si>
    <t>Liachovič</t>
  </si>
  <si>
    <t>Eimutis</t>
  </si>
  <si>
    <t>Martinas</t>
  </si>
  <si>
    <t>Vaitkus</t>
  </si>
  <si>
    <t>Adas</t>
  </si>
  <si>
    <t>Bernius</t>
  </si>
  <si>
    <t>Gaižauskas</t>
  </si>
  <si>
    <t>Dovilė</t>
  </si>
  <si>
    <t>Rūta</t>
  </si>
  <si>
    <t>Trinkūnaitė</t>
  </si>
  <si>
    <t>Deimantė</t>
  </si>
  <si>
    <t>Žukaitytė</t>
  </si>
  <si>
    <t>Ieva</t>
  </si>
  <si>
    <t>Mikolaitytė</t>
  </si>
  <si>
    <t>Paulius</t>
  </si>
  <si>
    <t>Vaitiekus</t>
  </si>
  <si>
    <t>Šarūnas</t>
  </si>
  <si>
    <t>Putna</t>
  </si>
  <si>
    <t>Ramūnas</t>
  </si>
  <si>
    <t>Butkus</t>
  </si>
  <si>
    <t>Mikalauskas</t>
  </si>
  <si>
    <t>B. Mulskis</t>
  </si>
  <si>
    <t>Kūjo metimas merginos</t>
  </si>
  <si>
    <t>Kūjo metimas vaikinai</t>
  </si>
  <si>
    <t>Kaminskas</t>
  </si>
  <si>
    <t>1989-08-02</t>
  </si>
  <si>
    <t>R. Morkūnienė</t>
  </si>
  <si>
    <t>Vadeikis</t>
  </si>
  <si>
    <t>Valdas</t>
  </si>
  <si>
    <t>Valintėlis</t>
  </si>
  <si>
    <t>1989-05-31</t>
  </si>
  <si>
    <t>Vilnius II</t>
  </si>
  <si>
    <t>P. Žukienė, L. Juchnevičienė</t>
  </si>
  <si>
    <t>Vygintas</t>
  </si>
  <si>
    <t>Samsonas</t>
  </si>
  <si>
    <t>Panevėžys</t>
  </si>
  <si>
    <t>A. Sniečkus</t>
  </si>
  <si>
    <t>Kėdainiai</t>
  </si>
  <si>
    <t>Gediunas</t>
  </si>
  <si>
    <t>I. Jefimova</t>
  </si>
  <si>
    <t>Dalius</t>
  </si>
  <si>
    <t>Pavliukovičius</t>
  </si>
  <si>
    <t>1988-12-04</t>
  </si>
  <si>
    <t>E. Žiupkienė</t>
  </si>
  <si>
    <t>Basevičius</t>
  </si>
  <si>
    <t>1988-05-06</t>
  </si>
  <si>
    <t>Jurbarkas</t>
  </si>
  <si>
    <t>V. Giedraitis</t>
  </si>
  <si>
    <t>Emidas</t>
  </si>
  <si>
    <t>Jočenka</t>
  </si>
  <si>
    <t>V. Kiaulakis</t>
  </si>
  <si>
    <t>Edgaras</t>
  </si>
  <si>
    <t>Kulikauskas</t>
  </si>
  <si>
    <t>1988-05-19</t>
  </si>
  <si>
    <t>Ruslanas</t>
  </si>
  <si>
    <t>Fakejevas</t>
  </si>
  <si>
    <t>1988-06-14</t>
  </si>
  <si>
    <t>K. Šapka, J. Radžius</t>
  </si>
  <si>
    <t>ind.</t>
  </si>
  <si>
    <t>Baliukonis</t>
  </si>
  <si>
    <t>1990-03-26</t>
  </si>
  <si>
    <t xml:space="preserve">Vilnius </t>
  </si>
  <si>
    <t>Sventickas</t>
  </si>
  <si>
    <t>1989-05-18</t>
  </si>
  <si>
    <t>R. Snarskienė</t>
  </si>
  <si>
    <t xml:space="preserve">Karolis </t>
  </si>
  <si>
    <t>Remeika</t>
  </si>
  <si>
    <t>1988-05-23</t>
  </si>
  <si>
    <t>V. Datenis, P. Dromantas</t>
  </si>
  <si>
    <t xml:space="preserve">Tomas </t>
  </si>
  <si>
    <t>Šimkus</t>
  </si>
  <si>
    <t>1988-03-01</t>
  </si>
  <si>
    <t>Jucys</t>
  </si>
  <si>
    <t>1988-10-29</t>
  </si>
  <si>
    <t>R. Simoneit</t>
  </si>
  <si>
    <t>Raimondas</t>
  </si>
  <si>
    <t>1988-09-19</t>
  </si>
  <si>
    <t>Akmenė</t>
  </si>
  <si>
    <t>A. Mamčenko, M. Sugak</t>
  </si>
  <si>
    <t>P. Dargvainis</t>
  </si>
  <si>
    <t>Regimantas</t>
  </si>
  <si>
    <t>Šeipūnas</t>
  </si>
  <si>
    <t>1989-01-06</t>
  </si>
  <si>
    <t>Vilniaus rajonas</t>
  </si>
  <si>
    <t>R. Juchnevičienė</t>
  </si>
  <si>
    <t xml:space="preserve">Darius </t>
  </si>
  <si>
    <t>Tulisovas</t>
  </si>
  <si>
    <t>1988-08-30</t>
  </si>
  <si>
    <t>Vilnius I</t>
  </si>
  <si>
    <t>D. Skirmantienė, T. Krasauskienė</t>
  </si>
  <si>
    <t>Vilnius</t>
  </si>
  <si>
    <t>Andrius</t>
  </si>
  <si>
    <t>Daugėla</t>
  </si>
  <si>
    <t>1989-01-05</t>
  </si>
  <si>
    <t>O. Šegždienė</t>
  </si>
  <si>
    <t>Remigijus</t>
  </si>
  <si>
    <t>Žukauskas</t>
  </si>
  <si>
    <t>1988-01-15</t>
  </si>
  <si>
    <t>Deividas</t>
  </si>
  <si>
    <t>Ašmontas</t>
  </si>
  <si>
    <t>1989-02-25</t>
  </si>
  <si>
    <t>Jonas</t>
  </si>
  <si>
    <t>Miliūnas</t>
  </si>
  <si>
    <t>1988-09-21</t>
  </si>
  <si>
    <t>Alvydas</t>
  </si>
  <si>
    <t>Simonavičius</t>
  </si>
  <si>
    <t>1988-01-30</t>
  </si>
  <si>
    <t>Pavlikovičius</t>
  </si>
  <si>
    <t>Ovidijus</t>
  </si>
  <si>
    <t>Tukal</t>
  </si>
  <si>
    <t>Vaišys</t>
  </si>
  <si>
    <t>1989-04-18</t>
  </si>
  <si>
    <t>K. Šaulys</t>
  </si>
  <si>
    <t>Česevičius</t>
  </si>
  <si>
    <t>1989-08-14</t>
  </si>
  <si>
    <t>Arminas</t>
  </si>
  <si>
    <t>Vaičiulis</t>
  </si>
  <si>
    <t>1988-04-08</t>
  </si>
  <si>
    <t>Z. Rajunčius</t>
  </si>
  <si>
    <t>Rimvydas</t>
  </si>
  <si>
    <t>Bikus</t>
  </si>
  <si>
    <t>1989-06-07</t>
  </si>
  <si>
    <t>Edvardas</t>
  </si>
  <si>
    <t>Jodko</t>
  </si>
  <si>
    <t>1988-05-24</t>
  </si>
  <si>
    <t>A. Vilkas</t>
  </si>
  <si>
    <t>Matas</t>
  </si>
  <si>
    <t>Skamarakas</t>
  </si>
  <si>
    <t>1989-02-10</t>
  </si>
  <si>
    <t>Liesis</t>
  </si>
  <si>
    <t>J. Kirilovienė</t>
  </si>
  <si>
    <t>Sakalauskas</t>
  </si>
  <si>
    <t>1988-07-16</t>
  </si>
  <si>
    <t>D. Bujanauskaitė</t>
  </si>
  <si>
    <t xml:space="preserve">Pavel </t>
  </si>
  <si>
    <t>Runec</t>
  </si>
  <si>
    <t>1989-02-15</t>
  </si>
  <si>
    <t>R. Kiršys, J. Garalevičius</t>
  </si>
  <si>
    <t xml:space="preserve">Edvinas </t>
  </si>
  <si>
    <t>Bartkus</t>
  </si>
  <si>
    <t>Kovarskas</t>
  </si>
  <si>
    <t>1988-09-05</t>
  </si>
  <si>
    <t>Modestas</t>
  </si>
  <si>
    <t>Šykšta</t>
  </si>
  <si>
    <t>1989-07-09</t>
  </si>
  <si>
    <t>Artiom</t>
  </si>
  <si>
    <t>Uvarov</t>
  </si>
  <si>
    <t>1988-09-01</t>
  </si>
  <si>
    <t>Kuzinas</t>
  </si>
  <si>
    <t>1988-09-11</t>
  </si>
  <si>
    <t>Valdemaras</t>
  </si>
  <si>
    <t>Narvoiš</t>
  </si>
  <si>
    <t>1989-04-26</t>
  </si>
  <si>
    <t>Giedrius</t>
  </si>
  <si>
    <t>Baniulis</t>
  </si>
  <si>
    <t>1989-07-01</t>
  </si>
  <si>
    <t>Vilnius I-Šiaulių r.</t>
  </si>
  <si>
    <t>K. Šapka, V. Kviklys</t>
  </si>
  <si>
    <t>Rimantas</t>
  </si>
  <si>
    <t>Mėlinis</t>
  </si>
  <si>
    <t>1988-06-06</t>
  </si>
  <si>
    <t>K. Šapka</t>
  </si>
  <si>
    <t>Miroslav</t>
  </si>
  <si>
    <t>1989-03-04</t>
  </si>
  <si>
    <t>R. Skirmantienė</t>
  </si>
  <si>
    <t xml:space="preserve">Panevėžys </t>
  </si>
  <si>
    <t>Žižiūnas</t>
  </si>
  <si>
    <t>1989-06-11</t>
  </si>
  <si>
    <t>Norvaišis</t>
  </si>
  <si>
    <t>1989-07-26</t>
  </si>
  <si>
    <t>V. Venckus</t>
  </si>
  <si>
    <t>Svajūnas</t>
  </si>
  <si>
    <t>Kurnickas</t>
  </si>
  <si>
    <t>1988-08-18</t>
  </si>
  <si>
    <t>V. Venckus, D. Daškevičienė</t>
  </si>
  <si>
    <t>Gintaras</t>
  </si>
  <si>
    <t>Baltrušaitis</t>
  </si>
  <si>
    <t>1989-11-23</t>
  </si>
  <si>
    <t>Chrapačas</t>
  </si>
  <si>
    <t>1989-11-16</t>
  </si>
  <si>
    <t>A. Bareika</t>
  </si>
  <si>
    <t>Valaitis</t>
  </si>
  <si>
    <t>R. Skirmantienė, T. Krasauskienė</t>
  </si>
  <si>
    <t>Voiciukevič</t>
  </si>
  <si>
    <t>Rušas</t>
  </si>
  <si>
    <t>1989-03-01</t>
  </si>
  <si>
    <t>Liutikas</t>
  </si>
  <si>
    <t>1989-03-11</t>
  </si>
  <si>
    <t>R. Kalibatas, A. Jasmantas, B. Mulskis</t>
  </si>
  <si>
    <t>R. Kalibatas, A. Jasmantas, J. Baltrušaitis</t>
  </si>
  <si>
    <t>Vilnius I-Alytus</t>
  </si>
  <si>
    <t>Paliokas</t>
  </si>
  <si>
    <t>1988-04-14</t>
  </si>
  <si>
    <t>A. Mikelytė</t>
  </si>
  <si>
    <t>Raišys</t>
  </si>
  <si>
    <t>1988-09-27</t>
  </si>
  <si>
    <t>Gurklys</t>
  </si>
  <si>
    <t>J. Auga, V. Ščevinskas</t>
  </si>
  <si>
    <t>Gytis</t>
  </si>
  <si>
    <t>Beikus</t>
  </si>
  <si>
    <t>1988-01-11</t>
  </si>
  <si>
    <t>V. Zaraukienė</t>
  </si>
  <si>
    <t>Aleksandras</t>
  </si>
  <si>
    <t>1988-05-04</t>
  </si>
  <si>
    <t>Patalauskas</t>
  </si>
  <si>
    <t>Žilvinas</t>
  </si>
  <si>
    <t>Norkūnas</t>
  </si>
  <si>
    <t>J. Barauskas</t>
  </si>
  <si>
    <t>Vilnius I-Šilutė</t>
  </si>
  <si>
    <t>Rimkevičius</t>
  </si>
  <si>
    <t>Laurynas</t>
  </si>
  <si>
    <t>Fijalkauskas</t>
  </si>
  <si>
    <t>1988-10-31</t>
  </si>
  <si>
    <t>R. Šinkūnas</t>
  </si>
  <si>
    <t>Robertas</t>
  </si>
  <si>
    <t>Palionis</t>
  </si>
  <si>
    <t>1989-03-19</t>
  </si>
  <si>
    <t>Arnas</t>
  </si>
  <si>
    <t>Petronis</t>
  </si>
  <si>
    <t>1988-12-12</t>
  </si>
  <si>
    <t>Žygimantas</t>
  </si>
  <si>
    <t>Šimoliūnas</t>
  </si>
  <si>
    <t>1989-05-08</t>
  </si>
  <si>
    <t>Ignas</t>
  </si>
  <si>
    <t>Andrijauskas</t>
  </si>
  <si>
    <t>Kazakevičius</t>
  </si>
  <si>
    <t>Juozainis</t>
  </si>
  <si>
    <t>Geišaitė</t>
  </si>
  <si>
    <t>1989-11-17</t>
  </si>
  <si>
    <t>Olga</t>
  </si>
  <si>
    <t>Borisova</t>
  </si>
  <si>
    <t>1989-06-22</t>
  </si>
  <si>
    <t>Jolanta</t>
  </si>
  <si>
    <t>Verseckaitė</t>
  </si>
  <si>
    <t>Kotryna</t>
  </si>
  <si>
    <t>Kozlovskaja</t>
  </si>
  <si>
    <t>1988-07-17</t>
  </si>
  <si>
    <t>Frankonytė</t>
  </si>
  <si>
    <t>1988-01-29</t>
  </si>
  <si>
    <t>Svetickaitė</t>
  </si>
  <si>
    <t>1989-10-30</t>
  </si>
  <si>
    <t>J. Kalvaitienė</t>
  </si>
  <si>
    <t>Mingailė</t>
  </si>
  <si>
    <t>Bartkevičiūtė</t>
  </si>
  <si>
    <t>1988-10-26</t>
  </si>
  <si>
    <t>L. Juchnevičienė, P. Žukienė</t>
  </si>
  <si>
    <t>Menčinskaitė</t>
  </si>
  <si>
    <t>1989-02-06</t>
  </si>
  <si>
    <t>Toma</t>
  </si>
  <si>
    <t>Žilytė</t>
  </si>
  <si>
    <t>1988-07-11</t>
  </si>
  <si>
    <t>Virbalaitė</t>
  </si>
  <si>
    <t>1988-07-30</t>
  </si>
  <si>
    <t>Z. Peleckienė</t>
  </si>
  <si>
    <t>1988-04-29</t>
  </si>
  <si>
    <t>Anastasija</t>
  </si>
  <si>
    <t>Pydyk</t>
  </si>
  <si>
    <t>1989-04-30</t>
  </si>
  <si>
    <t>Izaura</t>
  </si>
  <si>
    <t>Jokubauskaitė</t>
  </si>
  <si>
    <t>1989-08-06</t>
  </si>
  <si>
    <t>Santa</t>
  </si>
  <si>
    <t>Švobaitė</t>
  </si>
  <si>
    <t>Natalija</t>
  </si>
  <si>
    <t>Valetova</t>
  </si>
  <si>
    <t>Karaliūnaitė</t>
  </si>
  <si>
    <t>1989-12-12</t>
  </si>
  <si>
    <t>A. Dobregienė</t>
  </si>
  <si>
    <t>Indrė</t>
  </si>
  <si>
    <t>Sarapinaitė</t>
  </si>
  <si>
    <t>1988-07-05</t>
  </si>
  <si>
    <t>Erika</t>
  </si>
  <si>
    <t>Puklytė</t>
  </si>
  <si>
    <t>1988-04-22</t>
  </si>
  <si>
    <t>Kiškytė</t>
  </si>
  <si>
    <t>1988-04-11</t>
  </si>
  <si>
    <t>Lukošiūtė</t>
  </si>
  <si>
    <t>1989-11-15</t>
  </si>
  <si>
    <t>1988-07-07</t>
  </si>
  <si>
    <t>Galatiltytė</t>
  </si>
  <si>
    <t>Agata</t>
  </si>
  <si>
    <t>Česnovič</t>
  </si>
  <si>
    <t>1988-05-22</t>
  </si>
  <si>
    <t>Greta</t>
  </si>
  <si>
    <t>Gaudinskaitė</t>
  </si>
  <si>
    <t>1991-01-02</t>
  </si>
  <si>
    <t>Jurgita</t>
  </si>
  <si>
    <t>Žilėnaitė</t>
  </si>
  <si>
    <t>Pučėtaitė</t>
  </si>
  <si>
    <t>1988-12-28</t>
  </si>
  <si>
    <t>Žėglytė</t>
  </si>
  <si>
    <t>Tatjana</t>
  </si>
  <si>
    <t>Voicechovič</t>
  </si>
  <si>
    <t>1989-01-26</t>
  </si>
  <si>
    <t>T. Krasauskienė, D. Skirmantienė</t>
  </si>
  <si>
    <t>Čepulytė</t>
  </si>
  <si>
    <t>Evelina</t>
  </si>
  <si>
    <t>Aidukaitė</t>
  </si>
  <si>
    <t>1988-08-14</t>
  </si>
  <si>
    <t>Raminta</t>
  </si>
  <si>
    <t>Gedminaitė</t>
  </si>
  <si>
    <t>1988-08-26</t>
  </si>
  <si>
    <t>Stankevič</t>
  </si>
  <si>
    <t>1989-07-05</t>
  </si>
  <si>
    <t>Jakubauskaitė</t>
  </si>
  <si>
    <t>1990-01-20</t>
  </si>
  <si>
    <t>Ernesta</t>
  </si>
  <si>
    <t>Skudaitė</t>
  </si>
  <si>
    <t>1988-02-19</t>
  </si>
  <si>
    <t>Panavaitė</t>
  </si>
  <si>
    <t>Dominyka</t>
  </si>
  <si>
    <t>Venciūtė</t>
  </si>
  <si>
    <t>1990-01-19</t>
  </si>
  <si>
    <t>Sabina</t>
  </si>
  <si>
    <t>Banytė</t>
  </si>
  <si>
    <t>1988-12-05</t>
  </si>
  <si>
    <t>Mikutytė</t>
  </si>
  <si>
    <t>1988-07-22</t>
  </si>
  <si>
    <t>Ugnė</t>
  </si>
  <si>
    <t>Bujūtė</t>
  </si>
  <si>
    <t>1989-05-24</t>
  </si>
  <si>
    <t>Sandra</t>
  </si>
  <si>
    <t>Tamolytė</t>
  </si>
  <si>
    <t>1989-10-11</t>
  </si>
  <si>
    <t>J. Barauskas, K. Šaulys</t>
  </si>
  <si>
    <t>Miglė</t>
  </si>
  <si>
    <t>1988-07-26</t>
  </si>
  <si>
    <t>Ščevinskaitė</t>
  </si>
  <si>
    <t>Rinkevičiūtė</t>
  </si>
  <si>
    <t>1989-07-21</t>
  </si>
  <si>
    <t>V. Čereška</t>
  </si>
  <si>
    <t>Germanavičiūtė</t>
  </si>
  <si>
    <t>Neniškytė</t>
  </si>
  <si>
    <t>Barysaitė</t>
  </si>
  <si>
    <t>1988-05-18</t>
  </si>
  <si>
    <t>Barvičiūtė</t>
  </si>
  <si>
    <t>Margarita</t>
  </si>
  <si>
    <t>Balčiauskaitė</t>
  </si>
  <si>
    <t>1989-03-10</t>
  </si>
  <si>
    <t>A. Izergin</t>
  </si>
  <si>
    <t>Jablonskaja</t>
  </si>
  <si>
    <t>1988-03-11</t>
  </si>
  <si>
    <t>Rita</t>
  </si>
  <si>
    <t>Bitautaitė</t>
  </si>
  <si>
    <t>1989-11-04</t>
  </si>
  <si>
    <t>V. Gražys</t>
  </si>
  <si>
    <t>2005 m. birželio 18-19 d.</t>
  </si>
  <si>
    <t>Šiauliai, miesto stadionas</t>
  </si>
  <si>
    <t>Andrulis</t>
  </si>
  <si>
    <t>Vinclovas</t>
  </si>
  <si>
    <t>J. Auga, V. Ščevinskas, D. Daškevičienė</t>
  </si>
  <si>
    <t>Misevičiūtė</t>
  </si>
  <si>
    <t xml:space="preserve">Justas </t>
  </si>
  <si>
    <t>Pašakinskas</t>
  </si>
  <si>
    <t>1990-07-16</t>
  </si>
  <si>
    <t>J.Savickas</t>
  </si>
  <si>
    <t>Zablockis</t>
  </si>
  <si>
    <t>1989-01-12</t>
  </si>
  <si>
    <t>V.V.Mikalauskai, R.Simoneit</t>
  </si>
  <si>
    <t xml:space="preserve">Ieva </t>
  </si>
  <si>
    <t>Starkevičiūtė</t>
  </si>
  <si>
    <t>1989-04-22</t>
  </si>
  <si>
    <t>Kaunas I</t>
  </si>
  <si>
    <t>Kauzaitė</t>
  </si>
  <si>
    <t>1988-10-08</t>
  </si>
  <si>
    <t>Kaunas II</t>
  </si>
  <si>
    <t>Šilkauskas</t>
  </si>
  <si>
    <t>1988-01-23</t>
  </si>
  <si>
    <t>Dominykas</t>
  </si>
  <si>
    <t>Šinkūnas</t>
  </si>
  <si>
    <t>1989-02-27</t>
  </si>
  <si>
    <t>Šipila</t>
  </si>
  <si>
    <t>1989-08-26</t>
  </si>
  <si>
    <t>V.L.Maleckai</t>
  </si>
  <si>
    <t>Ramona</t>
  </si>
  <si>
    <t>Valiukaitė</t>
  </si>
  <si>
    <t>A.Miliauskas, V.Kidykas</t>
  </si>
  <si>
    <t xml:space="preserve">Dovilė </t>
  </si>
  <si>
    <t>Vitkūnaitė</t>
  </si>
  <si>
    <t>1988-03-22</t>
  </si>
  <si>
    <t xml:space="preserve">Vytis </t>
  </si>
  <si>
    <t>Karpavičius</t>
  </si>
  <si>
    <t>1988-12-20</t>
  </si>
  <si>
    <t>V.V.Mikalauskai, V.Žėkienė</t>
  </si>
  <si>
    <t>Kiupelis</t>
  </si>
  <si>
    <t>1988-05-31</t>
  </si>
  <si>
    <t>A.Miliauskas, V.Kidykas, A.Danisevičius</t>
  </si>
  <si>
    <t>Tautvydas</t>
  </si>
  <si>
    <t>Lokys</t>
  </si>
  <si>
    <t>1988-09-14</t>
  </si>
  <si>
    <t xml:space="preserve">Emilis  </t>
  </si>
  <si>
    <t>Kalėda</t>
  </si>
  <si>
    <t>1988-06-05</t>
  </si>
  <si>
    <t>G.Šerėnienė</t>
  </si>
  <si>
    <t xml:space="preserve">Laurynas  </t>
  </si>
  <si>
    <t>1988-05-03</t>
  </si>
  <si>
    <t xml:space="preserve">Vytautas </t>
  </si>
  <si>
    <t>Jurša</t>
  </si>
  <si>
    <t>1988-07-18</t>
  </si>
  <si>
    <t>R.Ramanaskaitė</t>
  </si>
  <si>
    <t>Jurgilas</t>
  </si>
  <si>
    <t>A.Miliauskas, D.Rinkevičius</t>
  </si>
  <si>
    <t>Jakštas</t>
  </si>
  <si>
    <t>L.Rolskis</t>
  </si>
  <si>
    <t>Drozdas</t>
  </si>
  <si>
    <t>1988-02-25</t>
  </si>
  <si>
    <t>V.Guliokas</t>
  </si>
  <si>
    <t>Babrauskas</t>
  </si>
  <si>
    <t>1988-02-28</t>
  </si>
  <si>
    <t xml:space="preserve">Dalia </t>
  </si>
  <si>
    <t>Balsytė</t>
  </si>
  <si>
    <t>1989-04-19</t>
  </si>
  <si>
    <t xml:space="preserve">Irma </t>
  </si>
  <si>
    <t>1989-01-24</t>
  </si>
  <si>
    <t>Bartuševičiūtė</t>
  </si>
  <si>
    <t>Bubelė</t>
  </si>
  <si>
    <t>1989-12-26</t>
  </si>
  <si>
    <t>A.V.Kazlauskai</t>
  </si>
  <si>
    <t>Augustė</t>
  </si>
  <si>
    <t>Vytenis</t>
  </si>
  <si>
    <t>Baltušnikas</t>
  </si>
  <si>
    <t>Gedgaudaitė</t>
  </si>
  <si>
    <t>1989-09-18</t>
  </si>
  <si>
    <t>Justinas</t>
  </si>
  <si>
    <t>Grainys</t>
  </si>
  <si>
    <t>1988-06-04</t>
  </si>
  <si>
    <t>A.Stanislovaitis</t>
  </si>
  <si>
    <t>Simonas</t>
  </si>
  <si>
    <t>Jočys</t>
  </si>
  <si>
    <t>1989-10-14</t>
  </si>
  <si>
    <t>Kubiliūtė</t>
  </si>
  <si>
    <t>1989-12-21</t>
  </si>
  <si>
    <t>Aivaras</t>
  </si>
  <si>
    <t>Miliauskas</t>
  </si>
  <si>
    <t>1989-04-17</t>
  </si>
  <si>
    <t>A.Starkevičius</t>
  </si>
  <si>
    <t xml:space="preserve">Vitalijus </t>
  </si>
  <si>
    <t>Mišinas</t>
  </si>
  <si>
    <t>Vaitulevičius</t>
  </si>
  <si>
    <t>1988-07-19</t>
  </si>
  <si>
    <t>Orlauskaitė</t>
  </si>
  <si>
    <t>1988-02-18</t>
  </si>
  <si>
    <t>Šliupaitė</t>
  </si>
  <si>
    <t>1988-08-20</t>
  </si>
  <si>
    <t>Varkuvevičiūtė</t>
  </si>
  <si>
    <t>1989-12-14</t>
  </si>
  <si>
    <t>Verbickaitė</t>
  </si>
  <si>
    <t>1988-05-05</t>
  </si>
  <si>
    <t>Vėsa</t>
  </si>
  <si>
    <t>19804-24</t>
  </si>
  <si>
    <t>O.Spitrys, R.Vasiliauskas</t>
  </si>
  <si>
    <t>Zinkevičiūtė</t>
  </si>
  <si>
    <t>Sigita</t>
  </si>
  <si>
    <t>Žurauskaitė</t>
  </si>
  <si>
    <t xml:space="preserve">N.Gedgaudienė, A.Baranauskas </t>
  </si>
  <si>
    <t>Povilas</t>
  </si>
  <si>
    <t>Butrimas</t>
  </si>
  <si>
    <t>1988-04-16</t>
  </si>
  <si>
    <t>R.Norkus</t>
  </si>
  <si>
    <t>Aidas</t>
  </si>
  <si>
    <t>Krakauskas</t>
  </si>
  <si>
    <t>1988-02-24</t>
  </si>
  <si>
    <t>V.V.Mikalauskai, A.Šalčius</t>
  </si>
  <si>
    <t>Birškys</t>
  </si>
  <si>
    <t>Plungė</t>
  </si>
  <si>
    <t>Petrikytė</t>
  </si>
  <si>
    <t>Aurelija</t>
  </si>
  <si>
    <t>Lučinskaitė</t>
  </si>
  <si>
    <t>1988-11-07</t>
  </si>
  <si>
    <t>R.Šilinskienė, E.Jurgutis</t>
  </si>
  <si>
    <t>Edita</t>
  </si>
  <si>
    <t>Gedrimaitė</t>
  </si>
  <si>
    <t>Alšauskas</t>
  </si>
  <si>
    <t>R.Šilenskienė, E.Jurgutis</t>
  </si>
  <si>
    <t>Urnikis</t>
  </si>
  <si>
    <t>Mieliauskaitė</t>
  </si>
  <si>
    <t>1989-06-18</t>
  </si>
  <si>
    <t>Tadas</t>
  </si>
  <si>
    <t>Račkauskas</t>
  </si>
  <si>
    <t>1988-03-18</t>
  </si>
  <si>
    <t>Pasvalys</t>
  </si>
  <si>
    <t>K.Mačėnas</t>
  </si>
  <si>
    <t xml:space="preserve">Gytis </t>
  </si>
  <si>
    <t>Eigirdas</t>
  </si>
  <si>
    <t>1988-08-03</t>
  </si>
  <si>
    <t>E.Suveizdis</t>
  </si>
  <si>
    <t>Grybas</t>
  </si>
  <si>
    <t>1988-10-16</t>
  </si>
  <si>
    <t>Pasvalys-Šiauliai</t>
  </si>
  <si>
    <t>K.Mačėnas, P.D.Šaučikovai</t>
  </si>
  <si>
    <t>Silva</t>
  </si>
  <si>
    <t>1988-04-07</t>
  </si>
  <si>
    <t>Pesackaitė</t>
  </si>
  <si>
    <t>Karolis</t>
  </si>
  <si>
    <t>Vaštakas</t>
  </si>
  <si>
    <t>1989-01-28</t>
  </si>
  <si>
    <t>Birštonas</t>
  </si>
  <si>
    <t>V.Kapačinskas</t>
  </si>
  <si>
    <t>Plioplytė</t>
  </si>
  <si>
    <t>1990-01-11</t>
  </si>
  <si>
    <t>Marijampolė</t>
  </si>
  <si>
    <t>O.Živilaitė</t>
  </si>
  <si>
    <t>Dainius</t>
  </si>
  <si>
    <t>1989-06-12</t>
  </si>
  <si>
    <t>Karnila</t>
  </si>
  <si>
    <t>R.Bindokienė</t>
  </si>
  <si>
    <t>Nemura</t>
  </si>
  <si>
    <t>1989-07-16</t>
  </si>
  <si>
    <t>D.Urbonienė</t>
  </si>
  <si>
    <t>Palanga</t>
  </si>
  <si>
    <t>Olšanovas</t>
  </si>
  <si>
    <t>1988-07-24</t>
  </si>
  <si>
    <t>R.Kazlauskas</t>
  </si>
  <si>
    <t>Stonkutė</t>
  </si>
  <si>
    <t>1989-01-23</t>
  </si>
  <si>
    <t>I.Apanavičiūtė</t>
  </si>
  <si>
    <t>Daigoriūtė</t>
  </si>
  <si>
    <t>1989-06-26</t>
  </si>
  <si>
    <t>Augaitė</t>
  </si>
  <si>
    <t>1989-09-13</t>
  </si>
  <si>
    <t>Kęstutis</t>
  </si>
  <si>
    <t>Čepinskas</t>
  </si>
  <si>
    <t>1989-02-22</t>
  </si>
  <si>
    <t>Biržai</t>
  </si>
  <si>
    <t>K.Strelcovas</t>
  </si>
  <si>
    <t>Černiauskis</t>
  </si>
  <si>
    <t>Burčikas</t>
  </si>
  <si>
    <t>1989-02-20</t>
  </si>
  <si>
    <t>Šarkenytė</t>
  </si>
  <si>
    <t>1989-08-31</t>
  </si>
  <si>
    <t>V.Bagamolovas</t>
  </si>
  <si>
    <t>Virmantė</t>
  </si>
  <si>
    <t>Vaičekonytė</t>
  </si>
  <si>
    <t>Natkaitė</t>
  </si>
  <si>
    <t>1989-09-06</t>
  </si>
  <si>
    <t>Airina</t>
  </si>
  <si>
    <t>Paulauskaitė</t>
  </si>
  <si>
    <t>1988-07-02</t>
  </si>
  <si>
    <t>Jovita</t>
  </si>
  <si>
    <t>Šimkūnaitė</t>
  </si>
  <si>
    <t>1989-08-20</t>
  </si>
  <si>
    <t>A.Viduolis</t>
  </si>
  <si>
    <t>Briedis</t>
  </si>
  <si>
    <t>Isajevas</t>
  </si>
  <si>
    <t>1989-01-30</t>
  </si>
  <si>
    <t>Grinas</t>
  </si>
  <si>
    <t>1989-06-21</t>
  </si>
  <si>
    <t>Labanavičius</t>
  </si>
  <si>
    <t>V.Klemka</t>
  </si>
  <si>
    <t>Airidas</t>
  </si>
  <si>
    <t>Krasauskas</t>
  </si>
  <si>
    <t>Arvydas</t>
  </si>
  <si>
    <t>Kutra</t>
  </si>
  <si>
    <t>1988-06-02</t>
  </si>
  <si>
    <t>Motiejus</t>
  </si>
  <si>
    <t>1989-07-13</t>
  </si>
  <si>
    <t>Kirstukas</t>
  </si>
  <si>
    <t>Juozėnas</t>
  </si>
  <si>
    <t>Renatas</t>
  </si>
  <si>
    <t>1989-03-30</t>
  </si>
  <si>
    <t>Godliauskas</t>
  </si>
  <si>
    <t>1988-11-30</t>
  </si>
  <si>
    <t>Trakelytė</t>
  </si>
  <si>
    <t>1989-02-09</t>
  </si>
  <si>
    <t>Viginta</t>
  </si>
  <si>
    <t>Eidukaitis</t>
  </si>
  <si>
    <t>Kalvarija</t>
  </si>
  <si>
    <t>Vl.Nurutdinovas</t>
  </si>
  <si>
    <t>Minkovskytė</t>
  </si>
  <si>
    <t>1988-08-08</t>
  </si>
  <si>
    <t>J.Kasputienė</t>
  </si>
  <si>
    <t>Grinevičius</t>
  </si>
  <si>
    <t>1988-07-27</t>
  </si>
  <si>
    <t>A.Šalčius</t>
  </si>
  <si>
    <t>Telnovas</t>
  </si>
  <si>
    <t>1989-05-06</t>
  </si>
  <si>
    <t>Rimavičius</t>
  </si>
  <si>
    <t>Radzmininskaitė</t>
  </si>
  <si>
    <t>1988-04-27</t>
  </si>
  <si>
    <t>Klaipėda</t>
  </si>
  <si>
    <t>A.Vilčinskienė, R.Adomaitienė</t>
  </si>
  <si>
    <t>Judita</t>
  </si>
  <si>
    <t>Lenkauskaitė</t>
  </si>
  <si>
    <t>1989-11-02</t>
  </si>
  <si>
    <t>1989-08-29</t>
  </si>
  <si>
    <t>1989-10-10</t>
  </si>
  <si>
    <t>1988-05-25</t>
  </si>
  <si>
    <t>1988-05-27</t>
  </si>
  <si>
    <t>R. Zabulionis, A. Vilčinskas, R. Adomaitienė</t>
  </si>
  <si>
    <t>1988-07-04</t>
  </si>
  <si>
    <t>1989-05-11</t>
  </si>
  <si>
    <t>Andriuška</t>
  </si>
  <si>
    <t>Urbutytė</t>
  </si>
  <si>
    <t>1988-03-06</t>
  </si>
  <si>
    <t>L. Milikauskaitė</t>
  </si>
  <si>
    <t>Indenauskaitė</t>
  </si>
  <si>
    <t>1989-05-27</t>
  </si>
  <si>
    <t>D. Senkus</t>
  </si>
  <si>
    <t>Viktoras</t>
  </si>
  <si>
    <t>Gusarovas</t>
  </si>
  <si>
    <t>1989-04-20</t>
  </si>
  <si>
    <t>V. Baronienė</t>
  </si>
  <si>
    <t xml:space="preserve">Martynas </t>
  </si>
  <si>
    <t>Petraitis</t>
  </si>
  <si>
    <t>1988-10-12</t>
  </si>
  <si>
    <t>Švajev</t>
  </si>
  <si>
    <t>1989-03-25</t>
  </si>
  <si>
    <t>Mickus</t>
  </si>
  <si>
    <t>1989-04-14</t>
  </si>
  <si>
    <t>Lukas</t>
  </si>
  <si>
    <t>Jašinskas</t>
  </si>
  <si>
    <t>1988-04-02</t>
  </si>
  <si>
    <t>E. Norvilas</t>
  </si>
  <si>
    <t>Vitalij</t>
  </si>
  <si>
    <t>Smolskas</t>
  </si>
  <si>
    <t>1989-10-17</t>
  </si>
  <si>
    <t>M. Krakys</t>
  </si>
  <si>
    <t>Ubartaitė</t>
  </si>
  <si>
    <t>1990-07-11</t>
  </si>
  <si>
    <t>Piliušina</t>
  </si>
  <si>
    <t>1990-10-22</t>
  </si>
  <si>
    <t>Roman</t>
  </si>
  <si>
    <t>Demenkov</t>
  </si>
  <si>
    <t>1991-02-13</t>
  </si>
  <si>
    <t>Petkevičius</t>
  </si>
  <si>
    <t>1988-01-22</t>
  </si>
  <si>
    <t>D. Grybauskienė</t>
  </si>
  <si>
    <t>Venslova</t>
  </si>
  <si>
    <t>1989-09-14</t>
  </si>
  <si>
    <t>O. Grybauskienė</t>
  </si>
  <si>
    <t>Remėza</t>
  </si>
  <si>
    <t>1988-04-26</t>
  </si>
  <si>
    <t>R. J. Beržinskai</t>
  </si>
  <si>
    <t>Girčytė</t>
  </si>
  <si>
    <t>1991-08-02</t>
  </si>
  <si>
    <t>1988-06-01</t>
  </si>
  <si>
    <t>Venclova</t>
  </si>
  <si>
    <t>Masiuk</t>
  </si>
  <si>
    <t>1990-02-07</t>
  </si>
  <si>
    <t>1991-06-27</t>
  </si>
  <si>
    <t>Gavėnavičius</t>
  </si>
  <si>
    <t>1990-10-09</t>
  </si>
  <si>
    <t>Grabys</t>
  </si>
  <si>
    <t>1990-09-07</t>
  </si>
  <si>
    <t>O. Grybauskienė, A. Vilčinskienė, R. Adomaitienė</t>
  </si>
  <si>
    <t>Daugintytė</t>
  </si>
  <si>
    <t>1989-10-04</t>
  </si>
  <si>
    <t>Krūminaitė</t>
  </si>
  <si>
    <t>1990-10-12</t>
  </si>
  <si>
    <t>Ema</t>
  </si>
  <si>
    <t>Šilauskaitė</t>
  </si>
  <si>
    <t>Donata</t>
  </si>
  <si>
    <t>Teresiūtė</t>
  </si>
  <si>
    <t>1989-03-20</t>
  </si>
  <si>
    <t>Trizno</t>
  </si>
  <si>
    <t>1989-02-17</t>
  </si>
  <si>
    <t>Vilkys</t>
  </si>
  <si>
    <t>1989-01-17</t>
  </si>
  <si>
    <t>Rupeikis</t>
  </si>
  <si>
    <t>1989-05-01</t>
  </si>
  <si>
    <t>Staponkutė</t>
  </si>
  <si>
    <t>1989-04-10</t>
  </si>
  <si>
    <t>Juška</t>
  </si>
  <si>
    <t xml:space="preserve">Sandra </t>
  </si>
  <si>
    <t>Mišeikytė</t>
  </si>
  <si>
    <t>1988-01-05</t>
  </si>
  <si>
    <t>A. Pleskys</t>
  </si>
  <si>
    <t>Puotra</t>
  </si>
  <si>
    <t>1988-09-02</t>
  </si>
  <si>
    <t>Vitalija</t>
  </si>
  <si>
    <t>Razmutė</t>
  </si>
  <si>
    <t>Petrokas</t>
  </si>
  <si>
    <t>J. Martinkus</t>
  </si>
  <si>
    <t>Tamavičius</t>
  </si>
  <si>
    <t>1989-01-31</t>
  </si>
  <si>
    <t>Venckauskis</t>
  </si>
  <si>
    <t>E. Sabaliauskas</t>
  </si>
  <si>
    <t>Užsk.</t>
  </si>
  <si>
    <t>Kirielis</t>
  </si>
  <si>
    <t>1989-06-10</t>
  </si>
  <si>
    <t>A. Miliauskas, V. Kidykas</t>
  </si>
  <si>
    <t>Irmantas</t>
  </si>
  <si>
    <t>Povilaitis</t>
  </si>
  <si>
    <t>J. Baikštienė, R. Podolskis</t>
  </si>
  <si>
    <t>1988-02-04</t>
  </si>
  <si>
    <t>Šiauliai</t>
  </si>
  <si>
    <t>Lunskis</t>
  </si>
  <si>
    <t>1988-08-22</t>
  </si>
  <si>
    <t>Eligijus</t>
  </si>
  <si>
    <t>Krūminas</t>
  </si>
  <si>
    <t>1989-04-25</t>
  </si>
  <si>
    <t>Liudas</t>
  </si>
  <si>
    <t>Norkus</t>
  </si>
  <si>
    <t>V. Žiedienė, J. Spudis</t>
  </si>
  <si>
    <t>Simas</t>
  </si>
  <si>
    <t>Šnipaitis</t>
  </si>
  <si>
    <t>Romas</t>
  </si>
  <si>
    <t>Radavičius</t>
  </si>
  <si>
    <t>Česnikas</t>
  </si>
  <si>
    <t>1988-07-28</t>
  </si>
  <si>
    <t>Rasa</t>
  </si>
  <si>
    <t>Perednytė</t>
  </si>
  <si>
    <t>Č.Kundrotas</t>
  </si>
  <si>
    <t>Balčiūnaitė</t>
  </si>
  <si>
    <t>Šiaulai</t>
  </si>
  <si>
    <t>A.Kitanov, R.Razmaitė</t>
  </si>
  <si>
    <t>Svajūnė</t>
  </si>
  <si>
    <t>Lianzbergaitė</t>
  </si>
  <si>
    <t>Jankevičius</t>
  </si>
  <si>
    <t>1988-03-28</t>
  </si>
  <si>
    <t>V.Žiedienė, J.Spudis</t>
  </si>
  <si>
    <t>Uševaitė</t>
  </si>
  <si>
    <t>1989-09-30</t>
  </si>
  <si>
    <t>1990-05-16</t>
  </si>
  <si>
    <t>P. D. Šaučikovai</t>
  </si>
  <si>
    <t>Milašius</t>
  </si>
  <si>
    <t>1990-07-25</t>
  </si>
  <si>
    <t>1988-06-12</t>
  </si>
  <si>
    <t>J. J. Tribės</t>
  </si>
  <si>
    <t>Saulius</t>
  </si>
  <si>
    <t>Gudukas</t>
  </si>
  <si>
    <t>Mykolas</t>
  </si>
  <si>
    <t>1988-04-25</t>
  </si>
  <si>
    <t>R. Podolskis, J. Baikštienė</t>
  </si>
  <si>
    <t>Kavaliauskas</t>
  </si>
  <si>
    <t>Vilmantas</t>
  </si>
  <si>
    <t>Motiečius</t>
  </si>
  <si>
    <t>1989-06-30</t>
  </si>
  <si>
    <t>Urbonaitė</t>
  </si>
  <si>
    <t>1988-10-14</t>
  </si>
  <si>
    <t>Poškutė</t>
  </si>
  <si>
    <t>1988-02-17</t>
  </si>
  <si>
    <t>D. L. Maceikos</t>
  </si>
  <si>
    <t>Laura</t>
  </si>
  <si>
    <t>Ušanovaitė</t>
  </si>
  <si>
    <t>Eimantė</t>
  </si>
  <si>
    <t>Makarskaitė</t>
  </si>
  <si>
    <t>Timinskaitė</t>
  </si>
  <si>
    <t>Putramentaitė</t>
  </si>
  <si>
    <t>1989-11-12</t>
  </si>
  <si>
    <t>Valda</t>
  </si>
  <si>
    <t>Vaitiekūnaitė</t>
  </si>
  <si>
    <t>1989-06-14</t>
  </si>
  <si>
    <t>Tautkus</t>
  </si>
  <si>
    <t>1988-01-04</t>
  </si>
  <si>
    <t>Žironaitė</t>
  </si>
  <si>
    <t>1989-08-23</t>
  </si>
  <si>
    <t>Arnoldas</t>
  </si>
  <si>
    <t>Stankūnas</t>
  </si>
  <si>
    <t>1989-04-03</t>
  </si>
  <si>
    <t>Švėgžda</t>
  </si>
  <si>
    <t>Beržanskis</t>
  </si>
  <si>
    <t>Jasutytė</t>
  </si>
  <si>
    <t>Arijandas</t>
  </si>
  <si>
    <t>1989-11-14</t>
  </si>
  <si>
    <t>Žlibinas</t>
  </si>
  <si>
    <t>1989-07-29</t>
  </si>
  <si>
    <t>Skridaila</t>
  </si>
  <si>
    <t>1989-06-17</t>
  </si>
  <si>
    <t>J. Spudis, V. Žiedienė</t>
  </si>
  <si>
    <t>Danielius</t>
  </si>
  <si>
    <t>Budrys</t>
  </si>
  <si>
    <t>1988-12-21</t>
  </si>
  <si>
    <t>Balčius</t>
  </si>
  <si>
    <t>1989-10-24</t>
  </si>
  <si>
    <t>1988-02-29</t>
  </si>
  <si>
    <t>I. Michejeva</t>
  </si>
  <si>
    <t>Gestautaitė</t>
  </si>
  <si>
    <t>1990-04-29</t>
  </si>
  <si>
    <t>Steponas</t>
  </si>
  <si>
    <t>Narvydas</t>
  </si>
  <si>
    <t>1989-09-28</t>
  </si>
  <si>
    <t>Laimonas</t>
  </si>
  <si>
    <t>Taučius</t>
  </si>
  <si>
    <t>1989-03-27</t>
  </si>
  <si>
    <t>Brikas</t>
  </si>
  <si>
    <t>Atkočaitis</t>
  </si>
  <si>
    <t>1988-01-01</t>
  </si>
  <si>
    <t>I. Micheva</t>
  </si>
  <si>
    <t>Gudeikis</t>
  </si>
  <si>
    <t>1988-12-10</t>
  </si>
  <si>
    <t>Jasiulis</t>
  </si>
  <si>
    <t>Renata</t>
  </si>
  <si>
    <t>Čečkauskaitė</t>
  </si>
  <si>
    <t>200 m</t>
  </si>
  <si>
    <t>800 m</t>
  </si>
  <si>
    <t>Nr.</t>
  </si>
  <si>
    <t>D.Jankauskaitė, N.Sabaliauskienė</t>
  </si>
  <si>
    <t>J.Kirilovienė</t>
  </si>
  <si>
    <t>17</t>
  </si>
  <si>
    <t>V.Gudzinevičienė</t>
  </si>
  <si>
    <t>Petreikytė</t>
  </si>
  <si>
    <t>R. Ruigienė</t>
  </si>
  <si>
    <t>V. Nekrašas</t>
  </si>
  <si>
    <t>G. Goštautaitė</t>
  </si>
  <si>
    <t>Z. Glaveckienė, R. Jakubauskas</t>
  </si>
  <si>
    <t>J.Baikštienė,R.Podolskis</t>
  </si>
  <si>
    <t>B/k</t>
  </si>
  <si>
    <t>V. Lebeckienė</t>
  </si>
  <si>
    <t>Kaunas I-Klaipėdos r.</t>
  </si>
  <si>
    <t>V.Kolesinskas</t>
  </si>
  <si>
    <t>D. Stumbrienė</t>
  </si>
  <si>
    <t>J. Pelionis</t>
  </si>
  <si>
    <t>R.Norkus, D.Jankauskaitė, N.Sabaliauskienė</t>
  </si>
  <si>
    <t>Dailidaitė</t>
  </si>
  <si>
    <t>V. V. Mikalauskai</t>
  </si>
  <si>
    <t>V. Kolesinskas</t>
  </si>
  <si>
    <t>A. Barancovas</t>
  </si>
  <si>
    <t>90</t>
  </si>
  <si>
    <t>77</t>
  </si>
  <si>
    <t>25</t>
  </si>
  <si>
    <t>79</t>
  </si>
  <si>
    <t>74</t>
  </si>
  <si>
    <t>R.Norkus,D.Jankauskaitė,N.Sabaliauskienė</t>
  </si>
  <si>
    <t>1</t>
  </si>
  <si>
    <t>D. Milaknis</t>
  </si>
  <si>
    <t>E. Keršys</t>
  </si>
  <si>
    <t>V. Gudzinevičienė</t>
  </si>
  <si>
    <t>V. Kazlauskas, Ž. Vaišnora</t>
  </si>
  <si>
    <t>N. Gedgaudienė, A. Baranauskas</t>
  </si>
  <si>
    <t>Narvydaitė</t>
  </si>
  <si>
    <t>J.Auga, V.Ščevinskas</t>
  </si>
  <si>
    <t>Vilnius I-Palanga</t>
  </si>
  <si>
    <t>Mažonytė</t>
  </si>
  <si>
    <t>J. Spudis, V. Žiedienė, P. Klastauskas</t>
  </si>
  <si>
    <t>V. Burakauskas, A. Andrikis</t>
  </si>
  <si>
    <t>V. Strokas</t>
  </si>
  <si>
    <t>Bacionaitė</t>
  </si>
  <si>
    <t>B.Mulskis</t>
  </si>
  <si>
    <t>107</t>
  </si>
  <si>
    <t>A.Duonėla</t>
  </si>
  <si>
    <t>69</t>
  </si>
  <si>
    <t>A. Šėža</t>
  </si>
  <si>
    <t>G. Michniova</t>
  </si>
  <si>
    <t>R. Turla</t>
  </si>
  <si>
    <t>26</t>
  </si>
  <si>
    <t>A. Ruginis</t>
  </si>
  <si>
    <t>Kaunas I-Kalvarija</t>
  </si>
  <si>
    <t>A. Donėla</t>
  </si>
  <si>
    <t>Vaitekūnas</t>
  </si>
  <si>
    <t>Juškelis</t>
  </si>
  <si>
    <t>Šarkanas</t>
  </si>
  <si>
    <t>Kaunas I-Kallvarija</t>
  </si>
  <si>
    <t>E. Ivanauskas</t>
  </si>
  <si>
    <t>K. Jezepčikas</t>
  </si>
  <si>
    <t>1988-08-23</t>
  </si>
  <si>
    <t>R. Norkus</t>
  </si>
  <si>
    <t>108</t>
  </si>
  <si>
    <t>Kirielius</t>
  </si>
  <si>
    <t>R. Gaidys</t>
  </si>
  <si>
    <t>V. Lapinskas</t>
  </si>
  <si>
    <t>Rimeisis</t>
  </si>
  <si>
    <t>T. Vencius</t>
  </si>
  <si>
    <t>Vaitkevičius</t>
  </si>
  <si>
    <t>D. Daškevičienė</t>
  </si>
  <si>
    <t>P.Dargvainis</t>
  </si>
  <si>
    <t>V.Žekienė</t>
  </si>
  <si>
    <t>Želudkovas</t>
  </si>
  <si>
    <t>Caturovas</t>
  </si>
  <si>
    <t>R.Šinkūnas</t>
  </si>
  <si>
    <t>A.Ulinskas</t>
  </si>
  <si>
    <t>G.Michniova</t>
  </si>
  <si>
    <t>S.Bimbiris</t>
  </si>
  <si>
    <t>Saukevičius</t>
  </si>
  <si>
    <t>A.Ruginis</t>
  </si>
  <si>
    <t>E.Vaitiekus</t>
  </si>
  <si>
    <t>Bagdonaitė</t>
  </si>
  <si>
    <t>1991-03-05</t>
  </si>
  <si>
    <t>Danilevičius</t>
  </si>
  <si>
    <t>Bagdonas</t>
  </si>
  <si>
    <t>Aura</t>
  </si>
  <si>
    <t>Mažuolytė</t>
  </si>
  <si>
    <t>Kaunas</t>
  </si>
  <si>
    <t>1988-06-15</t>
  </si>
  <si>
    <t>Sadauskas</t>
  </si>
  <si>
    <t>1989-03-18</t>
  </si>
  <si>
    <t>Renaldas</t>
  </si>
  <si>
    <t>Ratkus</t>
  </si>
  <si>
    <t xml:space="preserve">Kaunas </t>
  </si>
  <si>
    <t>D.Jankauskaitė, N.Sabaliauskienė, R.Norkus</t>
  </si>
  <si>
    <t>Vaiciulevičius</t>
  </si>
  <si>
    <t>A. Stanislovaitis, E. Sabaliauskas</t>
  </si>
  <si>
    <t>D. Jankauskaitė, N. Sabaliauskienė</t>
  </si>
  <si>
    <t>Antanaitis</t>
  </si>
  <si>
    <t>1988-03-05</t>
  </si>
  <si>
    <t>Rugilė</t>
  </si>
  <si>
    <t>Sokolnikaitė</t>
  </si>
  <si>
    <t>1988-03-19</t>
  </si>
  <si>
    <t>Navickytė</t>
  </si>
  <si>
    <t>Emilis</t>
  </si>
  <si>
    <t>G. Šerėnienė</t>
  </si>
  <si>
    <t>Ričardas</t>
  </si>
  <si>
    <t>Reimaris</t>
  </si>
  <si>
    <t>1986-04-02</t>
  </si>
  <si>
    <t>R. Šilinskienė, E. Jurgutis</t>
  </si>
  <si>
    <t>10-kovė</t>
  </si>
  <si>
    <t>DNS</t>
  </si>
  <si>
    <t>7-kovė</t>
  </si>
  <si>
    <t>MOTERYS</t>
  </si>
  <si>
    <t>Jaunimo vieta</t>
  </si>
  <si>
    <t>Gim.data</t>
  </si>
  <si>
    <t>100bb</t>
  </si>
  <si>
    <t>rez.</t>
  </si>
  <si>
    <t>vėjas</t>
  </si>
  <si>
    <t>2.3</t>
  </si>
  <si>
    <t>taškai</t>
  </si>
  <si>
    <t>D.L. Maceikos</t>
  </si>
  <si>
    <t>J. Baikštienė</t>
  </si>
  <si>
    <t>R. Podolskis</t>
  </si>
  <si>
    <t>A. Miliauskas</t>
  </si>
  <si>
    <t>V. Kidykas</t>
  </si>
  <si>
    <t>Vyrai</t>
  </si>
  <si>
    <t>110bb</t>
  </si>
  <si>
    <t>1500 m</t>
  </si>
  <si>
    <t>11,01</t>
  </si>
  <si>
    <t>6,70</t>
  </si>
  <si>
    <t>V. Streckis</t>
  </si>
  <si>
    <t>1.0</t>
  </si>
  <si>
    <t>2.9</t>
  </si>
  <si>
    <t>12,06</t>
  </si>
  <si>
    <t>6,51</t>
  </si>
  <si>
    <t>0.8</t>
  </si>
  <si>
    <t>1.9</t>
  </si>
  <si>
    <t>11,81</t>
  </si>
  <si>
    <t>5,98</t>
  </si>
  <si>
    <t>1.7</t>
  </si>
  <si>
    <t>12,17</t>
  </si>
  <si>
    <t>6,09</t>
  </si>
  <si>
    <t>11,96</t>
  </si>
  <si>
    <t>5,83</t>
  </si>
  <si>
    <t>V. Žiedienė</t>
  </si>
  <si>
    <t>0.5</t>
  </si>
  <si>
    <t>J. Spudis</t>
  </si>
  <si>
    <t>12,20</t>
  </si>
  <si>
    <t>5,41</t>
  </si>
  <si>
    <t>1.3</t>
  </si>
  <si>
    <t>12,50</t>
  </si>
  <si>
    <t>5,64</t>
  </si>
  <si>
    <t>2.2</t>
  </si>
  <si>
    <t>12,62</t>
  </si>
  <si>
    <t>5,58</t>
  </si>
  <si>
    <t>2.8</t>
  </si>
  <si>
    <t>12,49</t>
  </si>
  <si>
    <t>5,39</t>
  </si>
  <si>
    <t>2.4</t>
  </si>
  <si>
    <t>13,08</t>
  </si>
  <si>
    <t>5,65</t>
  </si>
  <si>
    <t>12,85</t>
  </si>
  <si>
    <t>13,09</t>
  </si>
  <si>
    <t>10,63</t>
  </si>
  <si>
    <t>11,14</t>
  </si>
  <si>
    <t>12,10</t>
  </si>
  <si>
    <t>14,42</t>
  </si>
  <si>
    <t>10,57</t>
  </si>
  <si>
    <t>11,21</t>
  </si>
  <si>
    <t>9,80</t>
  </si>
  <si>
    <t>14,71</t>
  </si>
  <si>
    <t>15,67</t>
  </si>
  <si>
    <t>15,48</t>
  </si>
  <si>
    <t>18,97</t>
  </si>
  <si>
    <t>15,06</t>
  </si>
  <si>
    <t>15,39</t>
  </si>
  <si>
    <t>15,11</t>
  </si>
  <si>
    <t>15,99</t>
  </si>
  <si>
    <t>15,80</t>
  </si>
  <si>
    <t>15,19</t>
  </si>
  <si>
    <t>16,42</t>
  </si>
  <si>
    <t>Vėjas</t>
  </si>
  <si>
    <t>1.1</t>
  </si>
  <si>
    <t>3.5</t>
  </si>
  <si>
    <t>19,08</t>
  </si>
  <si>
    <t>14,96</t>
  </si>
  <si>
    <t>15,44</t>
  </si>
  <si>
    <t>16,82</t>
  </si>
  <si>
    <t>16,68</t>
  </si>
  <si>
    <t>15,43</t>
  </si>
  <si>
    <t>16,08</t>
  </si>
  <si>
    <t>14,63</t>
  </si>
  <si>
    <t>15,02</t>
  </si>
  <si>
    <t>2.1</t>
  </si>
  <si>
    <t>0.4</t>
  </si>
  <si>
    <t>12,75</t>
  </si>
  <si>
    <t>12,30</t>
  </si>
  <si>
    <t>13,34</t>
  </si>
  <si>
    <t>0.6</t>
  </si>
  <si>
    <t>13,28</t>
  </si>
  <si>
    <t>12,74</t>
  </si>
  <si>
    <t>12,86</t>
  </si>
  <si>
    <t>0.7</t>
  </si>
  <si>
    <t>12,16</t>
  </si>
  <si>
    <t>13,29</t>
  </si>
  <si>
    <t>14,18</t>
  </si>
  <si>
    <t>13,41</t>
  </si>
  <si>
    <t>14,22</t>
  </si>
  <si>
    <t>13,49</t>
  </si>
  <si>
    <t>13,65</t>
  </si>
  <si>
    <t>13,83</t>
  </si>
  <si>
    <t>13,40</t>
  </si>
  <si>
    <t>13,69</t>
  </si>
  <si>
    <t>43,37</t>
  </si>
  <si>
    <t>40,47</t>
  </si>
  <si>
    <t>36,82</t>
  </si>
  <si>
    <t>39,96</t>
  </si>
  <si>
    <t>28,49</t>
  </si>
  <si>
    <t>40,88</t>
  </si>
  <si>
    <t>11,69</t>
  </si>
  <si>
    <t>12,37</t>
  </si>
  <si>
    <t>12,00</t>
  </si>
  <si>
    <t>11,93</t>
  </si>
  <si>
    <t>3.1</t>
  </si>
  <si>
    <t>11,83</t>
  </si>
  <si>
    <t>11,95</t>
  </si>
  <si>
    <t>12,52</t>
  </si>
  <si>
    <t>11,23</t>
  </si>
  <si>
    <t>11,71</t>
  </si>
  <si>
    <t>11,43</t>
  </si>
  <si>
    <t>11,62</t>
  </si>
  <si>
    <t>1.5</t>
  </si>
  <si>
    <t>11,80</t>
  </si>
  <si>
    <t>11,97</t>
  </si>
  <si>
    <t>12,22</t>
  </si>
  <si>
    <t>11,15</t>
  </si>
  <si>
    <t>11,72</t>
  </si>
  <si>
    <t>1.6</t>
  </si>
  <si>
    <t>11,53</t>
  </si>
  <si>
    <t>11,65</t>
  </si>
  <si>
    <t>11,98</t>
  </si>
  <si>
    <t>11,48</t>
  </si>
  <si>
    <t>11,29</t>
  </si>
  <si>
    <t>11,84</t>
  </si>
  <si>
    <t>12,13</t>
  </si>
  <si>
    <t>11,37</t>
  </si>
  <si>
    <t>1:05,77</t>
  </si>
  <si>
    <t>1:04,54</t>
  </si>
  <si>
    <t>1:09,03</t>
  </si>
  <si>
    <t>1:08,01</t>
  </si>
  <si>
    <t>1:02,36</t>
  </si>
  <si>
    <t>1:08,83</t>
  </si>
  <si>
    <t>1:03,62</t>
  </si>
  <si>
    <t>1:01,50</t>
  </si>
  <si>
    <t>1:02,52</t>
  </si>
  <si>
    <t>1:04,66</t>
  </si>
  <si>
    <t>1:01,12</t>
  </si>
  <si>
    <t>1:05,88</t>
  </si>
  <si>
    <t>1:06,96</t>
  </si>
  <si>
    <t>59,46</t>
  </si>
  <si>
    <t>1:07,22</t>
  </si>
  <si>
    <t>1:08,45</t>
  </si>
  <si>
    <t>1:07,48</t>
  </si>
  <si>
    <t>1:06,01</t>
  </si>
  <si>
    <t>1:06,67</t>
  </si>
  <si>
    <t>1:02,13</t>
  </si>
  <si>
    <t>1:02,11</t>
  </si>
  <si>
    <t>1:04,00</t>
  </si>
  <si>
    <t>1:06,14</t>
  </si>
  <si>
    <t>1:01,46</t>
  </si>
  <si>
    <t>59,34</t>
  </si>
  <si>
    <t>57,23</t>
  </si>
  <si>
    <t>58,10</t>
  </si>
  <si>
    <t>1:01,64</t>
  </si>
  <si>
    <t>1:00,80</t>
  </si>
  <si>
    <t>57,21</t>
  </si>
  <si>
    <t>1,91</t>
  </si>
  <si>
    <t>1,85</t>
  </si>
  <si>
    <t>1,79</t>
  </si>
  <si>
    <t>1,76</t>
  </si>
  <si>
    <t>1,67</t>
  </si>
  <si>
    <t>1,70</t>
  </si>
  <si>
    <t>0</t>
  </si>
  <si>
    <t>1,64</t>
  </si>
  <si>
    <t>12</t>
  </si>
  <si>
    <t>58,51</t>
  </si>
  <si>
    <t>56,10</t>
  </si>
  <si>
    <t>53,66</t>
  </si>
  <si>
    <t>55,54</t>
  </si>
  <si>
    <t>53,92</t>
  </si>
  <si>
    <t>55,00</t>
  </si>
  <si>
    <t>55,43</t>
  </si>
  <si>
    <t>54,00</t>
  </si>
  <si>
    <t>57,93</t>
  </si>
  <si>
    <t>52,47</t>
  </si>
  <si>
    <t>56,65</t>
  </si>
  <si>
    <t>57,39</t>
  </si>
  <si>
    <t>55,65</t>
  </si>
  <si>
    <t>56,07</t>
  </si>
  <si>
    <t>53,61</t>
  </si>
  <si>
    <t>58,46</t>
  </si>
  <si>
    <t>1:02,05</t>
  </si>
  <si>
    <t>54,02</t>
  </si>
  <si>
    <t>55,58</t>
  </si>
  <si>
    <t>57,91</t>
  </si>
  <si>
    <t>58,12</t>
  </si>
  <si>
    <t>52,42</t>
  </si>
  <si>
    <t>51,79</t>
  </si>
  <si>
    <t>53,31</t>
  </si>
  <si>
    <t>53,63</t>
  </si>
  <si>
    <t>58,96</t>
  </si>
  <si>
    <t>57,46</t>
  </si>
  <si>
    <t>52,65</t>
  </si>
  <si>
    <t>56,47</t>
  </si>
  <si>
    <t>53,73</t>
  </si>
  <si>
    <t>53,83</t>
  </si>
  <si>
    <t>51,38</t>
  </si>
  <si>
    <t>52,32</t>
  </si>
  <si>
    <t>54,04</t>
  </si>
  <si>
    <t>51,91</t>
  </si>
  <si>
    <t>6,07</t>
  </si>
  <si>
    <t>5,36</t>
  </si>
  <si>
    <t>2.6</t>
  </si>
  <si>
    <t>7,13</t>
  </si>
  <si>
    <t>1.4</t>
  </si>
  <si>
    <t>6,46</t>
  </si>
  <si>
    <t>3.0</t>
  </si>
  <si>
    <t>5,86</t>
  </si>
  <si>
    <t>6,48</t>
  </si>
  <si>
    <t>5,96</t>
  </si>
  <si>
    <t>1.8</t>
  </si>
  <si>
    <t>6,37</t>
  </si>
  <si>
    <t>4.3</t>
  </si>
  <si>
    <t>5,94</t>
  </si>
  <si>
    <t>0.0</t>
  </si>
  <si>
    <t>Venslauskas</t>
  </si>
  <si>
    <t>1989-07-04</t>
  </si>
  <si>
    <t>0.9</t>
  </si>
  <si>
    <t>E. Sabaliauskas, A. Stanislovaitis</t>
  </si>
  <si>
    <t>6,14</t>
  </si>
  <si>
    <t>5:32,42</t>
  </si>
  <si>
    <t>5:06,77</t>
  </si>
  <si>
    <t>5:39,22</t>
  </si>
  <si>
    <t>4:42,93</t>
  </si>
  <si>
    <t>5:31,42</t>
  </si>
  <si>
    <t>5:21,80</t>
  </si>
  <si>
    <t>4:48,03</t>
  </si>
  <si>
    <t>4:51,55</t>
  </si>
  <si>
    <t>5:04,50</t>
  </si>
  <si>
    <t>4:53,61</t>
  </si>
  <si>
    <t>5:01,44</t>
  </si>
  <si>
    <t>18</t>
  </si>
  <si>
    <t>16</t>
  </si>
  <si>
    <t>14</t>
  </si>
  <si>
    <t>13</t>
  </si>
  <si>
    <t>11</t>
  </si>
  <si>
    <t>10</t>
  </si>
  <si>
    <t>9</t>
  </si>
  <si>
    <t>8</t>
  </si>
  <si>
    <t>7</t>
  </si>
  <si>
    <t>6</t>
  </si>
  <si>
    <t>5:01,35</t>
  </si>
  <si>
    <t>4:54,95</t>
  </si>
  <si>
    <t>4:55,54</t>
  </si>
  <si>
    <t>4:27,49</t>
  </si>
  <si>
    <t>4:20,95</t>
  </si>
  <si>
    <t>4:47,59</t>
  </si>
  <si>
    <t>4:21,50</t>
  </si>
  <si>
    <t>4:25,01</t>
  </si>
  <si>
    <t>4:38,54</t>
  </si>
  <si>
    <t>4:25,36</t>
  </si>
  <si>
    <t>4:47,36</t>
  </si>
  <si>
    <t>4:39,45</t>
  </si>
  <si>
    <t>4:38,97</t>
  </si>
  <si>
    <t>4:26,04</t>
  </si>
  <si>
    <t>4:22,40</t>
  </si>
  <si>
    <t>4:26,59</t>
  </si>
  <si>
    <t>4:26,34</t>
  </si>
  <si>
    <t>4:39,81</t>
  </si>
  <si>
    <t>4:34,89</t>
  </si>
  <si>
    <t>4:05,09</t>
  </si>
  <si>
    <t>4:04,87</t>
  </si>
  <si>
    <t>4:43,06</t>
  </si>
  <si>
    <t>4;11,45</t>
  </si>
  <si>
    <t>4:05,50</t>
  </si>
  <si>
    <t>4:33,44</t>
  </si>
  <si>
    <t>4:37,00</t>
  </si>
  <si>
    <t>4:29,56</t>
  </si>
  <si>
    <t>4:30,51</t>
  </si>
  <si>
    <t>4:27,90</t>
  </si>
  <si>
    <t>5</t>
  </si>
  <si>
    <t>4</t>
  </si>
  <si>
    <t>3</t>
  </si>
  <si>
    <t>2</t>
  </si>
  <si>
    <t>Lubys</t>
  </si>
  <si>
    <t>1988-09-06</t>
  </si>
  <si>
    <t>1989-</t>
  </si>
  <si>
    <t>49,04</t>
  </si>
  <si>
    <t>37,19</t>
  </si>
  <si>
    <t>42,12</t>
  </si>
  <si>
    <t>44,91</t>
  </si>
  <si>
    <t>38,48</t>
  </si>
  <si>
    <t>43,06</t>
  </si>
  <si>
    <t>40,77</t>
  </si>
  <si>
    <t>55,15</t>
  </si>
  <si>
    <t>40,82</t>
  </si>
  <si>
    <t>D. Jenkauskaitė, N. Sabaliauskienė</t>
  </si>
  <si>
    <t>52,89</t>
  </si>
  <si>
    <t>55,39</t>
  </si>
  <si>
    <t>54,28</t>
  </si>
  <si>
    <t>55,62</t>
  </si>
  <si>
    <t>55,98</t>
  </si>
  <si>
    <t>56,46</t>
  </si>
  <si>
    <t>58,50</t>
  </si>
  <si>
    <t>60,18</t>
  </si>
  <si>
    <t>11,25</t>
  </si>
  <si>
    <t>11,16</t>
  </si>
  <si>
    <t>11,32</t>
  </si>
  <si>
    <t>11,40</t>
  </si>
  <si>
    <t>11,34</t>
  </si>
  <si>
    <t>11,60</t>
  </si>
  <si>
    <t>2.5</t>
  </si>
  <si>
    <t>12,12</t>
  </si>
  <si>
    <t>12,36</t>
  </si>
  <si>
    <t>12,61</t>
  </si>
  <si>
    <t>14,69</t>
  </si>
  <si>
    <t>14,80</t>
  </si>
  <si>
    <t>14,94</t>
  </si>
  <si>
    <t>15,60</t>
  </si>
  <si>
    <t>15,20</t>
  </si>
  <si>
    <t>16,00</t>
  </si>
  <si>
    <t>16,26</t>
  </si>
  <si>
    <t>16,73</t>
  </si>
  <si>
    <t>12,90</t>
  </si>
  <si>
    <t>13,20</t>
  </si>
  <si>
    <t>12,78</t>
  </si>
  <si>
    <t>13,68</t>
  </si>
  <si>
    <t>14,56</t>
  </si>
  <si>
    <t>14,86</t>
  </si>
  <si>
    <t>15,18</t>
  </si>
  <si>
    <t>14,97</t>
  </si>
  <si>
    <t>15,53</t>
  </si>
  <si>
    <t>15,56</t>
  </si>
  <si>
    <t>15,91</t>
  </si>
  <si>
    <t>4.0</t>
  </si>
  <si>
    <t>11,5</t>
  </si>
  <si>
    <t>9,5</t>
  </si>
  <si>
    <t>6,5</t>
  </si>
  <si>
    <t>5,42</t>
  </si>
  <si>
    <t>4,76</t>
  </si>
  <si>
    <t>4,33</t>
  </si>
  <si>
    <t>5,08</t>
  </si>
  <si>
    <t>4,52</t>
  </si>
  <si>
    <t>4,41</t>
  </si>
  <si>
    <t>4,38</t>
  </si>
  <si>
    <t>4,92</t>
  </si>
  <si>
    <t>4,64</t>
  </si>
  <si>
    <t>4,60</t>
  </si>
  <si>
    <t>4,66</t>
  </si>
  <si>
    <t>5,52</t>
  </si>
  <si>
    <t>4,69</t>
  </si>
  <si>
    <t>4,84</t>
  </si>
  <si>
    <t>5,32</t>
  </si>
  <si>
    <t>2.0</t>
  </si>
  <si>
    <t>0.1</t>
  </si>
  <si>
    <t>3.3</t>
  </si>
  <si>
    <t>0.2</t>
  </si>
  <si>
    <t>7:52,72</t>
  </si>
  <si>
    <t>8:08,33</t>
  </si>
  <si>
    <t>8:48,43</t>
  </si>
  <si>
    <t>7:45,76</t>
  </si>
  <si>
    <t>6:51,37</t>
  </si>
  <si>
    <t>DNF</t>
  </si>
  <si>
    <t>6:52,91</t>
  </si>
  <si>
    <t>6:29,64</t>
  </si>
  <si>
    <t>7:48,19</t>
  </si>
  <si>
    <t>6:35,17</t>
  </si>
  <si>
    <t>6:44,92</t>
  </si>
  <si>
    <t>6:08,72</t>
  </si>
  <si>
    <t>6:23,28</t>
  </si>
  <si>
    <t>7:09,05</t>
  </si>
  <si>
    <t>1,90</t>
  </si>
  <si>
    <t>1,80</t>
  </si>
  <si>
    <t>Pauplytė</t>
  </si>
  <si>
    <t>1989-09-26</t>
  </si>
  <si>
    <t>16,74</t>
  </si>
  <si>
    <t>16,13</t>
  </si>
  <si>
    <t>19,05</t>
  </si>
  <si>
    <t>14,10</t>
  </si>
  <si>
    <t>15,64</t>
  </si>
  <si>
    <t>18,11</t>
  </si>
  <si>
    <t>16,25</t>
  </si>
  <si>
    <t>15,93</t>
  </si>
  <si>
    <t>15,79</t>
  </si>
  <si>
    <t>17,88</t>
  </si>
  <si>
    <t>57,30</t>
  </si>
  <si>
    <t xml:space="preserve">Agata </t>
  </si>
  <si>
    <t>Platūkytė</t>
  </si>
  <si>
    <t>1990-02-20</t>
  </si>
  <si>
    <t>R. Ančlauskas</t>
  </si>
  <si>
    <t>Stukaitė</t>
  </si>
  <si>
    <t>1991-01-21</t>
  </si>
  <si>
    <t>5:34,23</t>
  </si>
  <si>
    <t>V.Lebeckienė</t>
  </si>
  <si>
    <t>24,28</t>
  </si>
  <si>
    <t>42,77</t>
  </si>
  <si>
    <t>36,76</t>
  </si>
  <si>
    <t>38,52</t>
  </si>
  <si>
    <t>25,05</t>
  </si>
  <si>
    <t>35,39</t>
  </si>
  <si>
    <t>30,15</t>
  </si>
  <si>
    <t>35,66</t>
  </si>
  <si>
    <t>26,01</t>
  </si>
  <si>
    <t>27,33</t>
  </si>
  <si>
    <t>33,00</t>
  </si>
  <si>
    <t>28,50</t>
  </si>
  <si>
    <t>25,78</t>
  </si>
  <si>
    <t>29,43</t>
  </si>
  <si>
    <t>27,28</t>
  </si>
  <si>
    <t>28,29</t>
  </si>
  <si>
    <t>28,59</t>
  </si>
  <si>
    <t>29,00</t>
  </si>
  <si>
    <t>28,09</t>
  </si>
  <si>
    <t>29,49</t>
  </si>
  <si>
    <t>27,20</t>
  </si>
  <si>
    <t>28,42</t>
  </si>
  <si>
    <t>28,82</t>
  </si>
  <si>
    <t>28,80</t>
  </si>
  <si>
    <t>27,56</t>
  </si>
  <si>
    <t>26,72</t>
  </si>
  <si>
    <t>27,74</t>
  </si>
  <si>
    <t>29,22</t>
  </si>
  <si>
    <t>28,78</t>
  </si>
  <si>
    <t>26,37</t>
  </si>
  <si>
    <t>25,33</t>
  </si>
  <si>
    <t>27,32</t>
  </si>
  <si>
    <t>26,09</t>
  </si>
  <si>
    <t>25,15</t>
  </si>
  <si>
    <t>23,10</t>
  </si>
  <si>
    <t>24,43</t>
  </si>
  <si>
    <t>24,01</t>
  </si>
  <si>
    <t>23,73</t>
  </si>
  <si>
    <t>24,65</t>
  </si>
  <si>
    <t>25,62</t>
  </si>
  <si>
    <t>24,85</t>
  </si>
  <si>
    <t>23,42</t>
  </si>
  <si>
    <t>23,95</t>
  </si>
  <si>
    <t>24,24</t>
  </si>
  <si>
    <t>24,89</t>
  </si>
  <si>
    <t>25,40</t>
  </si>
  <si>
    <t>24,57</t>
  </si>
  <si>
    <t>24,08</t>
  </si>
  <si>
    <t>24,46</t>
  </si>
  <si>
    <t>24,34</t>
  </si>
  <si>
    <t>22,86</t>
  </si>
  <si>
    <t>23,21</t>
  </si>
  <si>
    <t>24,12</t>
  </si>
  <si>
    <t>23,50</t>
  </si>
  <si>
    <t>24,32</t>
  </si>
  <si>
    <t>23,77</t>
  </si>
  <si>
    <t>25,32</t>
  </si>
  <si>
    <t>25,73</t>
  </si>
  <si>
    <t>25,46</t>
  </si>
  <si>
    <t>22,53</t>
  </si>
  <si>
    <t>24,45</t>
  </si>
  <si>
    <t>23,66</t>
  </si>
  <si>
    <t>23,15</t>
  </si>
  <si>
    <t>23,04</t>
  </si>
  <si>
    <t>24,55</t>
  </si>
  <si>
    <t>25,09</t>
  </si>
  <si>
    <t>23,62</t>
  </si>
  <si>
    <t>10,64</t>
  </si>
  <si>
    <t>10,51</t>
  </si>
  <si>
    <t>11,08</t>
  </si>
  <si>
    <t>10,08</t>
  </si>
  <si>
    <t>10,14</t>
  </si>
  <si>
    <t>-1.3</t>
  </si>
  <si>
    <t>10,56</t>
  </si>
  <si>
    <t>9,59</t>
  </si>
  <si>
    <t>10,04</t>
  </si>
  <si>
    <t>10,29</t>
  </si>
  <si>
    <t>12,55</t>
  </si>
  <si>
    <t>Panovaitė</t>
  </si>
  <si>
    <t>1989-06-05</t>
  </si>
  <si>
    <t>8,77</t>
  </si>
  <si>
    <t>9,10</t>
  </si>
  <si>
    <t>12,51</t>
  </si>
  <si>
    <t>8,85</t>
  </si>
  <si>
    <t>10,85</t>
  </si>
  <si>
    <t>13,32</t>
  </si>
  <si>
    <t>9,90</t>
  </si>
  <si>
    <t>8,74</t>
  </si>
  <si>
    <t>11,57</t>
  </si>
  <si>
    <t>8,16</t>
  </si>
  <si>
    <t>10,67</t>
  </si>
  <si>
    <t>12:54,68</t>
  </si>
  <si>
    <t>10:48,97</t>
  </si>
  <si>
    <t>10:53,79</t>
  </si>
  <si>
    <t>10:29,94</t>
  </si>
  <si>
    <t>11:28,26</t>
  </si>
  <si>
    <t>11:29,97</t>
  </si>
  <si>
    <t>10:03,91</t>
  </si>
  <si>
    <t>9:13,19</t>
  </si>
  <si>
    <t>9:30,86</t>
  </si>
  <si>
    <t>11:20,89</t>
  </si>
  <si>
    <t>9:44,06</t>
  </si>
  <si>
    <t>9:28,85</t>
  </si>
  <si>
    <t>9:50,82</t>
  </si>
  <si>
    <t>10:19,99</t>
  </si>
  <si>
    <t>9:36,55</t>
  </si>
  <si>
    <t>10:06,88</t>
  </si>
  <si>
    <t>10:03,23</t>
  </si>
  <si>
    <t>9:03,83</t>
  </si>
  <si>
    <t>9:07,35</t>
  </si>
  <si>
    <t>9:45,68</t>
  </si>
  <si>
    <t>9:31,84</t>
  </si>
  <si>
    <t>10:02,29</t>
  </si>
  <si>
    <t>9:52,70</t>
  </si>
  <si>
    <t>9:25,66</t>
  </si>
  <si>
    <t>10:32,32</t>
  </si>
  <si>
    <t>10:30,22</t>
  </si>
  <si>
    <t>9:47,60</t>
  </si>
  <si>
    <t>10:06,66</t>
  </si>
  <si>
    <t>1:15,41</t>
  </si>
  <si>
    <t>1:09,25</t>
  </si>
  <si>
    <t>1:10,04</t>
  </si>
  <si>
    <t>1:07,07</t>
  </si>
  <si>
    <t>1:13,20</t>
  </si>
  <si>
    <t>1:17,50</t>
  </si>
  <si>
    <t>1:14,00</t>
  </si>
  <si>
    <t>1:05,13</t>
  </si>
  <si>
    <t>1:07,39</t>
  </si>
  <si>
    <t>1:18,13</t>
  </si>
  <si>
    <t>Vilnius I, Trakai</t>
  </si>
  <si>
    <t>Varžybų vyriausiasis teisėjas</t>
  </si>
  <si>
    <t>Varžybų vyriausioji sekretorė</t>
  </si>
  <si>
    <t>Irina Michejeva</t>
  </si>
  <si>
    <t>Daiva Maceikienė</t>
  </si>
  <si>
    <t>1:00,54</t>
  </si>
  <si>
    <t>58,94</t>
  </si>
  <si>
    <t>1:02,57</t>
  </si>
  <si>
    <t>1:05,33</t>
  </si>
  <si>
    <t>59,87</t>
  </si>
  <si>
    <t>1:06,48</t>
  </si>
  <si>
    <t>1:06,99</t>
  </si>
  <si>
    <t>1:02,43</t>
  </si>
  <si>
    <t>1:03,41</t>
  </si>
  <si>
    <t>1:03,63</t>
  </si>
  <si>
    <t>1:03,07</t>
  </si>
  <si>
    <t>58,82</t>
  </si>
  <si>
    <t>56,95</t>
  </si>
  <si>
    <t>1:00,24</t>
  </si>
  <si>
    <t>1:07,90</t>
  </si>
  <si>
    <t>3,40</t>
  </si>
  <si>
    <t>3,20</t>
  </si>
  <si>
    <t>3,10</t>
  </si>
  <si>
    <t>3,30</t>
  </si>
  <si>
    <t>3,00</t>
  </si>
  <si>
    <t>2,80</t>
  </si>
  <si>
    <t>2,90</t>
  </si>
  <si>
    <t>27,10</t>
  </si>
  <si>
    <t>27,18</t>
  </si>
  <si>
    <t>26,14</t>
  </si>
  <si>
    <t>25,03</t>
  </si>
  <si>
    <t>25,37</t>
  </si>
  <si>
    <t>26,22</t>
  </si>
  <si>
    <t>27,03</t>
  </si>
  <si>
    <t>27,09</t>
  </si>
  <si>
    <t>25,07</t>
  </si>
  <si>
    <t>23,33</t>
  </si>
  <si>
    <t>23,09</t>
  </si>
  <si>
    <t>22,35</t>
  </si>
  <si>
    <t>22,95</t>
  </si>
  <si>
    <t>22,97</t>
  </si>
  <si>
    <t>23,18</t>
  </si>
  <si>
    <t>2:37,26</t>
  </si>
  <si>
    <t>2:34,77</t>
  </si>
  <si>
    <t>2:43,84</t>
  </si>
  <si>
    <t>Kom. Taškai</t>
  </si>
  <si>
    <t>13,86</t>
  </si>
  <si>
    <t>V.Datenis, P.Dromantas</t>
  </si>
  <si>
    <t>A.Dobregienė</t>
  </si>
  <si>
    <t>K.Šaulys</t>
  </si>
  <si>
    <t>P.Žukienė</t>
  </si>
  <si>
    <t>T.Krasauskienė, D.Skirmantienė</t>
  </si>
  <si>
    <t>Vereckaitė</t>
  </si>
  <si>
    <t>P.Žukienė, L.Juchnevičienė</t>
  </si>
  <si>
    <t>L.Juchnevičienė, P.Žukienė</t>
  </si>
  <si>
    <t>1989-09-19</t>
  </si>
  <si>
    <t>N.Gedgaudienė, A.Baranauskas</t>
  </si>
  <si>
    <t>Dalia</t>
  </si>
  <si>
    <t>A.Miliauskas</t>
  </si>
  <si>
    <t>D.L.Maceikos</t>
  </si>
  <si>
    <t>J.Baikštienė, R.Podolskis</t>
  </si>
  <si>
    <t>L.Miliauskaitė</t>
  </si>
  <si>
    <t>R.Adomaitienė, A.Vilčinskienė</t>
  </si>
  <si>
    <t>D.Senkus</t>
  </si>
  <si>
    <t>Idenauskaitė</t>
  </si>
  <si>
    <t>D.Pranckuvienė</t>
  </si>
  <si>
    <t>P.Klastauskas</t>
  </si>
  <si>
    <t>Audzijonis</t>
  </si>
  <si>
    <t>L.Kaveckienė</t>
  </si>
  <si>
    <t xml:space="preserve">Rytis </t>
  </si>
  <si>
    <t>Z.Glaveckienė, R.Jokubauskas</t>
  </si>
  <si>
    <t>V.Venckus</t>
  </si>
  <si>
    <t>D.Skirmantienė, T.Krasauskienė</t>
  </si>
  <si>
    <t>J.Radžius, K.Šapka</t>
  </si>
  <si>
    <t>V.Šmidtas</t>
  </si>
  <si>
    <t>Marealis</t>
  </si>
  <si>
    <t>Deidydas</t>
  </si>
  <si>
    <t>V.Šmidtas, A.Naruševičius</t>
  </si>
  <si>
    <t>Mieliauskas</t>
  </si>
  <si>
    <t>G.Šerienė</t>
  </si>
  <si>
    <t>V.Baronienė</t>
  </si>
  <si>
    <t>Artūr</t>
  </si>
  <si>
    <t>Aurimaas</t>
  </si>
  <si>
    <t>12,65</t>
  </si>
  <si>
    <t>11,47</t>
  </si>
  <si>
    <t>13,06</t>
  </si>
  <si>
    <t>13,21</t>
  </si>
  <si>
    <t>12,46</t>
  </si>
  <si>
    <t>13,45</t>
  </si>
  <si>
    <t>13,22</t>
  </si>
  <si>
    <t>11,70</t>
  </si>
  <si>
    <t>Čekavičius</t>
  </si>
  <si>
    <t>V. Kazlauskas</t>
  </si>
  <si>
    <t>47,26</t>
  </si>
  <si>
    <t>2:27,77</t>
  </si>
  <si>
    <t>2:38,63</t>
  </si>
  <si>
    <t>2:41,49</t>
  </si>
  <si>
    <t>2:36,96</t>
  </si>
  <si>
    <t>2:40,40</t>
  </si>
  <si>
    <t>2:26,56</t>
  </si>
  <si>
    <t>2:36,60</t>
  </si>
  <si>
    <t>2:38,96</t>
  </si>
  <si>
    <t>2:51,10</t>
  </si>
  <si>
    <t>2:17,76</t>
  </si>
  <si>
    <t>2:22,23</t>
  </si>
  <si>
    <t>2:14,72</t>
  </si>
  <si>
    <t>2:16,56</t>
  </si>
  <si>
    <t>2:16,49</t>
  </si>
  <si>
    <t>2:24,30</t>
  </si>
  <si>
    <t>2:16,83</t>
  </si>
  <si>
    <t>2:26,59</t>
  </si>
  <si>
    <t>2:15,06</t>
  </si>
  <si>
    <t>2:07,81</t>
  </si>
  <si>
    <t>2:19,20</t>
  </si>
  <si>
    <t>2:08,12</t>
  </si>
  <si>
    <t>2:09,72</t>
  </si>
  <si>
    <t>2:04,95</t>
  </si>
  <si>
    <t>2:13,78</t>
  </si>
  <si>
    <t>2:06,50</t>
  </si>
  <si>
    <t>2:12,54</t>
  </si>
  <si>
    <t>2:11,93</t>
  </si>
  <si>
    <t>2:13,51</t>
  </si>
  <si>
    <t>2:14,90</t>
  </si>
  <si>
    <t>DQ</t>
  </si>
  <si>
    <t>2:08,75</t>
  </si>
  <si>
    <t>2:03,66</t>
  </si>
  <si>
    <t>2:08,63</t>
  </si>
  <si>
    <t>2:10,56</t>
  </si>
  <si>
    <t>2:06,72</t>
  </si>
  <si>
    <t>2:03,27</t>
  </si>
  <si>
    <t>2:02,15</t>
  </si>
  <si>
    <t>2:00,60</t>
  </si>
  <si>
    <t>1:58,34</t>
  </si>
  <si>
    <t>1:57,59</t>
  </si>
  <si>
    <t>1:58,77</t>
  </si>
  <si>
    <t>2:10,26</t>
  </si>
  <si>
    <t>2:06,25</t>
  </si>
  <si>
    <t>41,79</t>
  </si>
  <si>
    <t>43,52</t>
  </si>
  <si>
    <t>40,59</t>
  </si>
  <si>
    <t>39,13</t>
  </si>
  <si>
    <t>43,67</t>
  </si>
  <si>
    <t>40,98</t>
  </si>
  <si>
    <t>39,82</t>
  </si>
  <si>
    <t>35,89</t>
  </si>
  <si>
    <t>33,49</t>
  </si>
  <si>
    <t>32,00</t>
  </si>
  <si>
    <t>13,57</t>
  </si>
  <si>
    <t>13,00</t>
  </si>
  <si>
    <t>17,91</t>
  </si>
  <si>
    <t>13,98</t>
  </si>
  <si>
    <t>12,63</t>
  </si>
  <si>
    <t>14,33</t>
  </si>
  <si>
    <t>15,46</t>
  </si>
  <si>
    <t>12,25</t>
  </si>
  <si>
    <t>15,70</t>
  </si>
  <si>
    <t>14,30</t>
  </si>
  <si>
    <t>12,60</t>
  </si>
  <si>
    <t>5:16,76</t>
  </si>
  <si>
    <t>4:53,51</t>
  </si>
  <si>
    <t>5:06,44</t>
  </si>
  <si>
    <t>5:23,30</t>
  </si>
  <si>
    <t>5:15,60</t>
  </si>
  <si>
    <t>5:34,97</t>
  </si>
  <si>
    <t>5:45,08</t>
  </si>
  <si>
    <t>5:44,45</t>
  </si>
  <si>
    <t>6:01,41</t>
  </si>
  <si>
    <t>3:08,19</t>
  </si>
  <si>
    <t>1000 m</t>
  </si>
  <si>
    <t>Komandiniai rezultatai:</t>
  </si>
  <si>
    <t>Rajonų grupė</t>
  </si>
  <si>
    <t>1 miestų grupė</t>
  </si>
  <si>
    <t>/nac. kategorija/</t>
  </si>
  <si>
    <t>Varžybų vyriausiasis sekretorius</t>
  </si>
  <si>
    <t>Telšių r.</t>
  </si>
  <si>
    <t>Šiaulių r.</t>
  </si>
  <si>
    <t>Šakių r.</t>
  </si>
  <si>
    <t>Klaipėdos r.</t>
  </si>
  <si>
    <t>Panevėžio r.</t>
  </si>
  <si>
    <t>Trakai</t>
  </si>
  <si>
    <t>Vilniaus r.</t>
  </si>
  <si>
    <t>Kazlų rūda</t>
  </si>
  <si>
    <t xml:space="preserve">          LIETUVOS JAUNIŲ LENGVOSIOS ATLETIKOS PIRMENYBĖS</t>
  </si>
  <si>
    <t xml:space="preserve">Šiauliai </t>
  </si>
  <si>
    <t>A. Kitanovas</t>
  </si>
  <si>
    <t>Panevėžys-Panevėžio r. ind.</t>
  </si>
</sst>
</file>

<file path=xl/styles.xml><?xml version="1.0" encoding="utf-8"?>
<styleSheet xmlns="http://schemas.openxmlformats.org/spreadsheetml/2006/main">
  <numFmts count="6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yy/mm/dd"/>
    <numFmt numFmtId="176" formatCode="m:ss.00"/>
    <numFmt numFmtId="177" formatCode="[$-427]yyyy\ &quot;m.&quot;\ mmmm\ d\ &quot;d.&quot;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* #,##0_-;\-* #,##0_-;_-* &quot;-&quot;_-;_-@_-"/>
    <numFmt numFmtId="187" formatCode="_-* #,##0.00_-;\-* #,##0.00_-;_-* &quot;-&quot;??_-;_-@_-"/>
    <numFmt numFmtId="188" formatCode="h:mm:ss;@"/>
    <numFmt numFmtId="189" formatCode="_-&quot;IRL&quot;* #,##0_-;\-&quot;IRL&quot;* #,##0_-;_-&quot;IRL&quot;* &quot;-&quot;_-;_-@_-"/>
    <numFmt numFmtId="190" formatCode="_-&quot;IRL&quot;* #,##0.00_-;\-&quot;IRL&quot;* #,##0.00_-;_-&quot;IRL&quot;* &quot;-&quot;??_-;_-@_-"/>
    <numFmt numFmtId="191" formatCode="#,##0;\-#,##0;&quot;-&quot;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.0;\-#,##0.0;&quot;-&quot;"/>
    <numFmt numFmtId="197" formatCode="\ \ @"/>
    <numFmt numFmtId="198" formatCode="\ \ \ \ @"/>
    <numFmt numFmtId="199" formatCode="[Red]0%;[Red]\(0%\)"/>
    <numFmt numFmtId="200" formatCode="0%;\(0%\)"/>
    <numFmt numFmtId="201" formatCode="mm:ss.00"/>
    <numFmt numFmtId="202" formatCode="dd\.mm\.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/yyyy"/>
    <numFmt numFmtId="207" formatCode="[$-409]dddd\,\ mmmm\ dd\,\ yyyy"/>
    <numFmt numFmtId="208" formatCode="[$-409]d\-mmm\-yy;@"/>
    <numFmt numFmtId="209" formatCode="[$-409]d\-mmm\-yyyy;@"/>
    <numFmt numFmtId="210" formatCode="0.00000"/>
    <numFmt numFmtId="211" formatCode="0.000000"/>
    <numFmt numFmtId="212" formatCode="0.0000000"/>
    <numFmt numFmtId="213" formatCode="0.00;[Red]0.00"/>
    <numFmt numFmtId="214" formatCode="0.00_ ;\-0.00\ "/>
    <numFmt numFmtId="215" formatCode="ss.00"/>
    <numFmt numFmtId="216" formatCode="h:mm:ss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8"/>
      <name val="Arial Narrow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Times New Roman Baltic"/>
      <family val="1"/>
    </font>
    <font>
      <sz val="12"/>
      <name val="Times New Roman Baltic"/>
      <family val="1"/>
    </font>
    <font>
      <i/>
      <sz val="12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0"/>
      <name val="Times New Roman Baltic"/>
      <family val="1"/>
    </font>
    <font>
      <sz val="10"/>
      <color indexed="9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b/>
      <sz val="10"/>
      <name val="Times New Roman Baltic"/>
      <family val="1"/>
    </font>
    <font>
      <i/>
      <sz val="10"/>
      <name val="Times New Roman Baltic"/>
      <family val="1"/>
    </font>
    <font>
      <sz val="11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93" fontId="4" fillId="0" borderId="0" applyFill="0" applyBorder="0" applyAlignment="0">
      <protection/>
    </xf>
    <xf numFmtId="194" fontId="4" fillId="0" borderId="0" applyFill="0" applyBorder="0" applyAlignment="0">
      <protection/>
    </xf>
    <xf numFmtId="195" fontId="4" fillId="0" borderId="0" applyFill="0" applyBorder="0" applyAlignment="0">
      <protection/>
    </xf>
    <xf numFmtId="191" fontId="4" fillId="0" borderId="0" applyFill="0" applyBorder="0" applyAlignment="0">
      <protection/>
    </xf>
    <xf numFmtId="196" fontId="4" fillId="0" borderId="0" applyFill="0" applyBorder="0" applyAlignment="0">
      <protection/>
    </xf>
    <xf numFmtId="192" fontId="4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4" fillId="0" borderId="0" applyFill="0" applyBorder="0" applyAlignment="0"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5" fillId="0" borderId="0" applyFill="0" applyBorder="0" applyAlignment="0">
      <protection/>
    </xf>
    <xf numFmtId="192" fontId="5" fillId="0" borderId="0" applyFill="0" applyBorder="0" applyAlignment="0">
      <protection/>
    </xf>
    <xf numFmtId="191" fontId="5" fillId="0" borderId="0" applyFill="0" applyBorder="0" applyAlignment="0">
      <protection/>
    </xf>
    <xf numFmtId="196" fontId="5" fillId="0" borderId="0" applyFill="0" applyBorder="0" applyAlignment="0">
      <protection/>
    </xf>
    <xf numFmtId="192" fontId="5" fillId="0" borderId="0" applyFill="0" applyBorder="0" applyAlignment="0">
      <protection/>
    </xf>
    <xf numFmtId="0" fontId="1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3" fillId="3" borderId="3" applyNumberFormat="0" applyBorder="0" applyAlignment="0" applyProtection="0"/>
    <xf numFmtId="191" fontId="8" fillId="0" borderId="0" applyFill="0" applyBorder="0" applyAlignment="0">
      <protection/>
    </xf>
    <xf numFmtId="192" fontId="8" fillId="0" borderId="0" applyFill="0" applyBorder="0" applyAlignment="0">
      <protection/>
    </xf>
    <xf numFmtId="191" fontId="8" fillId="0" borderId="0" applyFill="0" applyBorder="0" applyAlignment="0">
      <protection/>
    </xf>
    <xf numFmtId="196" fontId="8" fillId="0" borderId="0" applyFill="0" applyBorder="0" applyAlignment="0">
      <protection/>
    </xf>
    <xf numFmtId="192" fontId="8" fillId="0" borderId="0" applyFill="0" applyBorder="0" applyAlignment="0">
      <protection/>
    </xf>
    <xf numFmtId="199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1" fontId="10" fillId="0" borderId="0" applyFill="0" applyBorder="0" applyAlignment="0">
      <protection/>
    </xf>
    <xf numFmtId="192" fontId="10" fillId="0" borderId="0" applyFill="0" applyBorder="0" applyAlignment="0">
      <protection/>
    </xf>
    <xf numFmtId="191" fontId="10" fillId="0" borderId="0" applyFill="0" applyBorder="0" applyAlignment="0">
      <protection/>
    </xf>
    <xf numFmtId="196" fontId="10" fillId="0" borderId="0" applyFill="0" applyBorder="0" applyAlignment="0">
      <protection/>
    </xf>
    <xf numFmtId="192" fontId="10" fillId="0" borderId="0" applyFill="0" applyBorder="0" applyAlignment="0">
      <protection/>
    </xf>
    <xf numFmtId="49" fontId="4" fillId="0" borderId="0" applyFill="0" applyBorder="0" applyAlignment="0">
      <protection/>
    </xf>
    <xf numFmtId="197" fontId="4" fillId="0" borderId="0" applyFill="0" applyBorder="0" applyAlignment="0">
      <protection/>
    </xf>
    <xf numFmtId="198" fontId="4" fillId="0" borderId="0" applyFill="0" applyBorder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49" fontId="15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15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15" fillId="0" borderId="6" xfId="0" applyFont="1" applyBorder="1" applyAlignment="1">
      <alignment horizontal="right"/>
    </xf>
    <xf numFmtId="0" fontId="14" fillId="0" borderId="6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5" fillId="0" borderId="1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9" fontId="15" fillId="0" borderId="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right"/>
    </xf>
    <xf numFmtId="0" fontId="14" fillId="0" borderId="19" xfId="0" applyFont="1" applyBorder="1" applyAlignment="1">
      <alignment horizontal="left"/>
    </xf>
    <xf numFmtId="0" fontId="15" fillId="0" borderId="3" xfId="0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5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1" fontId="18" fillId="0" borderId="3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49" fontId="18" fillId="0" borderId="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/>
    </xf>
    <xf numFmtId="0" fontId="18" fillId="0" borderId="3" xfId="0" applyNumberFormat="1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9" fontId="18" fillId="0" borderId="3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49" fontId="17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49" fontId="18" fillId="0" borderId="22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21" xfId="0" applyFont="1" applyBorder="1" applyAlignment="1">
      <alignment/>
    </xf>
    <xf numFmtId="0" fontId="18" fillId="0" borderId="5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2" xfId="0" applyFont="1" applyBorder="1" applyAlignment="1">
      <alignment/>
    </xf>
    <xf numFmtId="0" fontId="18" fillId="0" borderId="13" xfId="0" applyFont="1" applyBorder="1" applyAlignment="1">
      <alignment/>
    </xf>
    <xf numFmtId="49" fontId="18" fillId="0" borderId="12" xfId="0" applyNumberFormat="1" applyFont="1" applyBorder="1" applyAlignment="1">
      <alignment horizontal="left"/>
    </xf>
    <xf numFmtId="0" fontId="18" fillId="0" borderId="20" xfId="0" applyFont="1" applyBorder="1" applyAlignment="1">
      <alignment horizontal="right"/>
    </xf>
    <xf numFmtId="49" fontId="18" fillId="0" borderId="22" xfId="0" applyNumberFormat="1" applyFont="1" applyBorder="1" applyAlignment="1">
      <alignment horizontal="left"/>
    </xf>
    <xf numFmtId="0" fontId="18" fillId="0" borderId="22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12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25" xfId="0" applyFont="1" applyBorder="1" applyAlignment="1">
      <alignment horizontal="righ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29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4" fillId="0" borderId="0" xfId="50" applyFont="1" applyAlignment="1">
      <alignment horizontal="left"/>
      <protection/>
    </xf>
    <xf numFmtId="215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32" xfId="0" applyFont="1" applyBorder="1" applyAlignment="1">
      <alignment/>
    </xf>
    <xf numFmtId="0" fontId="22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right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49" fontId="31" fillId="0" borderId="23" xfId="0" applyNumberFormat="1" applyFont="1" applyBorder="1" applyAlignment="1">
      <alignment horizontal="left"/>
    </xf>
    <xf numFmtId="2" fontId="22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31" fillId="0" borderId="35" xfId="0" applyFont="1" applyBorder="1" applyAlignment="1">
      <alignment/>
    </xf>
    <xf numFmtId="0" fontId="24" fillId="0" borderId="12" xfId="0" applyFont="1" applyBorder="1" applyAlignment="1">
      <alignment horizontal="center"/>
    </xf>
    <xf numFmtId="49" fontId="31" fillId="0" borderId="13" xfId="0" applyNumberFormat="1" applyFont="1" applyBorder="1" applyAlignment="1">
      <alignment horizontal="left"/>
    </xf>
    <xf numFmtId="49" fontId="31" fillId="0" borderId="3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4" fillId="0" borderId="36" xfId="0" applyFont="1" applyBorder="1" applyAlignment="1">
      <alignment horizontal="center"/>
    </xf>
    <xf numFmtId="49" fontId="31" fillId="0" borderId="37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0" fontId="31" fillId="0" borderId="17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29" fillId="0" borderId="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49" fontId="24" fillId="0" borderId="3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1" fontId="33" fillId="0" borderId="12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49" fontId="31" fillId="0" borderId="3" xfId="0" applyNumberFormat="1" applyFont="1" applyBorder="1" applyAlignment="1">
      <alignment horizontal="left"/>
    </xf>
    <xf numFmtId="0" fontId="22" fillId="0" borderId="40" xfId="0" applyFont="1" applyBorder="1" applyAlignment="1">
      <alignment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1" fontId="22" fillId="0" borderId="16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7" fillId="0" borderId="41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5" fillId="0" borderId="9" xfId="0" applyFont="1" applyBorder="1" applyAlignment="1">
      <alignment horizontal="center"/>
    </xf>
    <xf numFmtId="49" fontId="19" fillId="0" borderId="12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49" fontId="19" fillId="0" borderId="18" xfId="0" applyNumberFormat="1" applyFont="1" applyBorder="1" applyAlignment="1">
      <alignment horizontal="left"/>
    </xf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/>
    </xf>
    <xf numFmtId="49" fontId="19" fillId="0" borderId="2" xfId="0" applyNumberFormat="1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left"/>
    </xf>
    <xf numFmtId="0" fontId="19" fillId="0" borderId="6" xfId="0" applyFont="1" applyBorder="1" applyAlignment="1">
      <alignment/>
    </xf>
    <xf numFmtId="0" fontId="35" fillId="0" borderId="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7" fillId="0" borderId="3" xfId="0" applyFont="1" applyBorder="1" applyAlignment="1">
      <alignment horizontal="left"/>
    </xf>
    <xf numFmtId="49" fontId="18" fillId="0" borderId="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4" fillId="0" borderId="32" xfId="0" applyFont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right"/>
    </xf>
    <xf numFmtId="0" fontId="14" fillId="0" borderId="27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5" fillId="0" borderId="6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/>
    </xf>
    <xf numFmtId="49" fontId="15" fillId="0" borderId="42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34" xfId="0" applyFont="1" applyBorder="1" applyAlignment="1">
      <alignment horizontal="right"/>
    </xf>
    <xf numFmtId="0" fontId="14" fillId="0" borderId="34" xfId="0" applyFont="1" applyBorder="1" applyAlignment="1">
      <alignment/>
    </xf>
    <xf numFmtId="49" fontId="15" fillId="0" borderId="34" xfId="0" applyNumberFormat="1" applyFont="1" applyBorder="1" applyAlignment="1">
      <alignment/>
    </xf>
    <xf numFmtId="0" fontId="15" fillId="0" borderId="35" xfId="0" applyFont="1" applyBorder="1" applyAlignment="1">
      <alignment/>
    </xf>
    <xf numFmtId="49" fontId="15" fillId="0" borderId="26" xfId="0" applyNumberFormat="1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34" fillId="0" borderId="46" xfId="0" applyFont="1" applyBorder="1" applyAlignment="1">
      <alignment/>
    </xf>
    <xf numFmtId="0" fontId="22" fillId="0" borderId="47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0" fontId="38" fillId="0" borderId="0" xfId="0" applyFont="1" applyAlignment="1">
      <alignment horizontal="right"/>
    </xf>
    <xf numFmtId="49" fontId="24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/>
    </xf>
    <xf numFmtId="0" fontId="31" fillId="0" borderId="0" xfId="0" applyFont="1" applyAlignment="1">
      <alignment/>
    </xf>
    <xf numFmtId="1" fontId="24" fillId="0" borderId="0" xfId="0" applyNumberFormat="1" applyFont="1" applyAlignment="1">
      <alignment horizontal="left"/>
    </xf>
    <xf numFmtId="174" fontId="24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42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5" xfId="0" applyFont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37" fillId="0" borderId="48" xfId="0" applyFont="1" applyBorder="1" applyAlignment="1">
      <alignment horizontal="left" vertical="center" wrapText="1"/>
    </xf>
    <xf numFmtId="2" fontId="17" fillId="0" borderId="24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5" xfId="0" applyFont="1" applyBorder="1" applyAlignment="1">
      <alignment horizontal="right" vertical="center" wrapText="1"/>
    </xf>
    <xf numFmtId="0" fontId="37" fillId="0" borderId="51" xfId="0" applyFont="1" applyBorder="1" applyAlignment="1">
      <alignment horizontal="right" vertical="center" wrapText="1"/>
    </xf>
    <xf numFmtId="0" fontId="17" fillId="0" borderId="27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32" xfId="0" applyFont="1" applyBorder="1" applyAlignment="1">
      <alignment horizontal="right" vertical="center"/>
    </xf>
    <xf numFmtId="0" fontId="25" fillId="0" borderId="27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14" fillId="0" borderId="0" xfId="50" applyFont="1" applyAlignment="1">
      <alignment horizontal="left"/>
      <protection/>
    </xf>
    <xf numFmtId="0" fontId="15" fillId="0" borderId="0" xfId="50" applyFont="1" applyAlignment="1">
      <alignment horizontal="left"/>
      <protection/>
    </xf>
    <xf numFmtId="0" fontId="14" fillId="0" borderId="0" xfId="50" applyFont="1" applyAlignment="1">
      <alignment horizontal="left" vertical="center"/>
      <protection/>
    </xf>
    <xf numFmtId="0" fontId="15" fillId="0" borderId="0" xfId="50" applyFont="1" applyAlignment="1">
      <alignment horizontal="left" vertical="center"/>
      <protection/>
    </xf>
    <xf numFmtId="0" fontId="24" fillId="0" borderId="32" xfId="0" applyFont="1" applyBorder="1" applyAlignment="1">
      <alignment horizontal="center"/>
    </xf>
    <xf numFmtId="49" fontId="31" fillId="0" borderId="26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42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right" vertical="center"/>
    </xf>
    <xf numFmtId="0" fontId="30" fillId="0" borderId="31" xfId="0" applyFont="1" applyBorder="1" applyAlignment="1">
      <alignment horizontal="right" vertical="center"/>
    </xf>
    <xf numFmtId="0" fontId="30" fillId="0" borderId="51" xfId="0" applyFont="1" applyBorder="1" applyAlignment="1">
      <alignment horizontal="right" vertical="center"/>
    </xf>
    <xf numFmtId="0" fontId="14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center" vertical="center"/>
      <protection/>
    </xf>
  </cellXfs>
  <cellStyles count="51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ziesiętny [0]_PLDT" xfId="30"/>
    <cellStyle name="Dziesiętny_PLD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Grey" xfId="38"/>
    <cellStyle name="Header1" xfId="39"/>
    <cellStyle name="Header2" xfId="40"/>
    <cellStyle name="Hiperłącze" xfId="41"/>
    <cellStyle name="Hyperlink" xfId="42"/>
    <cellStyle name="Input [yellow]" xfId="43"/>
    <cellStyle name="Link Currency (0)" xfId="44"/>
    <cellStyle name="Link Currency (2)" xfId="45"/>
    <cellStyle name="Link Units (0)" xfId="46"/>
    <cellStyle name="Link Units (1)" xfId="47"/>
    <cellStyle name="Link Units (2)" xfId="48"/>
    <cellStyle name="Normal - Style1" xfId="49"/>
    <cellStyle name="Normal_Sheet1" xfId="50"/>
    <cellStyle name="Percent" xfId="51"/>
    <cellStyle name="Percent [0]" xfId="52"/>
    <cellStyle name="Percent [00]" xfId="53"/>
    <cellStyle name="Percent [2]" xfId="54"/>
    <cellStyle name="PrePop Currency (0)" xfId="55"/>
    <cellStyle name="PrePop Currency (2)" xfId="56"/>
    <cellStyle name="PrePop Units (0)" xfId="57"/>
    <cellStyle name="PrePop Units (1)" xfId="58"/>
    <cellStyle name="PrePop Units (2)" xfId="59"/>
    <cellStyle name="Text Indent A" xfId="60"/>
    <cellStyle name="Text Indent B" xfId="61"/>
    <cellStyle name="Text Indent C" xfId="62"/>
    <cellStyle name="Walutowy [0]_PLDT" xfId="63"/>
    <cellStyle name="Walutowy_PLD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O53"/>
  <sheetViews>
    <sheetView zoomScale="75" zoomScaleNormal="75" workbookViewId="0" topLeftCell="A10">
      <selection activeCell="K52" sqref="K52"/>
    </sheetView>
  </sheetViews>
  <sheetFormatPr defaultColWidth="9.140625" defaultRowHeight="12.75"/>
  <cols>
    <col min="1" max="1" width="4.421875" style="0" customWidth="1"/>
    <col min="2" max="2" width="0.5625" style="0" customWidth="1"/>
    <col min="3" max="3" width="3.7109375" style="0" customWidth="1"/>
    <col min="4" max="15" width="5.7109375" style="0" customWidth="1"/>
    <col min="16" max="16" width="7.28125" style="0" customWidth="1"/>
    <col min="17" max="41" width="5.7109375" style="0" customWidth="1"/>
  </cols>
  <sheetData>
    <row r="1" ht="12.75">
      <c r="B1" s="2"/>
    </row>
    <row r="2" ht="12.75">
      <c r="B2" s="2"/>
    </row>
    <row r="3" ht="7.5" customHeight="1">
      <c r="B3" s="2"/>
    </row>
    <row r="4" spans="2:4" ht="15.75">
      <c r="B4" s="2"/>
      <c r="D4" s="3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spans="2:4" ht="23.25">
      <c r="B17" s="2"/>
      <c r="D17" s="4"/>
    </row>
    <row r="18" ht="12.75">
      <c r="B18" s="2"/>
    </row>
    <row r="19" spans="2:4" ht="23.25">
      <c r="B19" s="2"/>
      <c r="D19" s="4" t="s">
        <v>22</v>
      </c>
    </row>
    <row r="20" ht="12.75">
      <c r="B20" s="2"/>
    </row>
    <row r="21" spans="2:4" ht="23.25">
      <c r="B21" s="2"/>
      <c r="D21" s="4" t="s">
        <v>21</v>
      </c>
    </row>
    <row r="22" spans="2:4" ht="17.25" customHeight="1">
      <c r="B22" s="2"/>
      <c r="D22" s="5"/>
    </row>
    <row r="23" ht="4.5" customHeight="1">
      <c r="B23" s="2"/>
    </row>
    <row r="24" spans="1:15" ht="3" customHeight="1">
      <c r="A24" s="6"/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ht="4.5" customHeight="1">
      <c r="B25" s="2"/>
    </row>
    <row r="26" spans="2:4" ht="20.25">
      <c r="B26" s="2"/>
      <c r="D26" s="7"/>
    </row>
    <row r="27" ht="12.75">
      <c r="B27" s="2"/>
    </row>
    <row r="28" ht="12.75">
      <c r="B28" s="2"/>
    </row>
    <row r="29" spans="2:4" ht="20.25">
      <c r="B29" s="2"/>
      <c r="D29" s="7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spans="2:4" ht="15.75">
      <c r="B42" s="2"/>
      <c r="D42" s="8" t="s">
        <v>726</v>
      </c>
    </row>
    <row r="43" spans="1:9" ht="6.75" customHeight="1">
      <c r="A43" s="9"/>
      <c r="B43" s="10"/>
      <c r="C43" s="9"/>
      <c r="D43" s="9"/>
      <c r="E43" s="9"/>
      <c r="F43" s="9"/>
      <c r="G43" s="9"/>
      <c r="H43" s="9"/>
      <c r="I43" s="9"/>
    </row>
    <row r="44" ht="6.75" customHeight="1">
      <c r="B44" s="2"/>
    </row>
    <row r="45" spans="2:4" ht="15.75">
      <c r="B45" s="2"/>
      <c r="D45" s="3" t="s">
        <v>727</v>
      </c>
    </row>
    <row r="46" ht="12.75">
      <c r="B46" s="2"/>
    </row>
    <row r="47" ht="12.75">
      <c r="B47" s="2"/>
    </row>
    <row r="48" spans="2:11" ht="12.75">
      <c r="B48" s="2"/>
      <c r="D48" t="s">
        <v>1800</v>
      </c>
      <c r="K48" t="s">
        <v>1802</v>
      </c>
    </row>
    <row r="49" ht="12.75">
      <c r="B49" s="2"/>
    </row>
    <row r="50" ht="12.75">
      <c r="B50" s="2"/>
    </row>
    <row r="51" spans="2:11" ht="12.75">
      <c r="B51" s="2"/>
      <c r="D51" t="s">
        <v>1801</v>
      </c>
      <c r="K51" t="s">
        <v>1803</v>
      </c>
    </row>
    <row r="52" ht="12.75">
      <c r="B52" s="2"/>
    </row>
    <row r="53" ht="12.75">
      <c r="B53" s="2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R22"/>
  <sheetViews>
    <sheetView workbookViewId="0" topLeftCell="A1">
      <selection activeCell="A18" sqref="A18:A22"/>
    </sheetView>
  </sheetViews>
  <sheetFormatPr defaultColWidth="9.140625" defaultRowHeight="12.75"/>
  <cols>
    <col min="1" max="1" width="5.7109375" style="17" customWidth="1"/>
    <col min="2" max="2" width="13.7109375" style="17" customWidth="1"/>
    <col min="3" max="3" width="19.57421875" style="17" customWidth="1"/>
    <col min="4" max="4" width="12.8515625" style="18" customWidth="1"/>
    <col min="5" max="5" width="17.00390625" style="16" customWidth="1"/>
    <col min="6" max="6" width="6.28125" style="18" customWidth="1"/>
    <col min="7" max="7" width="14.00390625" style="18" customWidth="1"/>
    <col min="8" max="8" width="7.28125" style="18" customWidth="1"/>
    <col min="9" max="9" width="40.1406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31</v>
      </c>
    </row>
    <row r="4" ht="9" customHeight="1" thickBot="1">
      <c r="C4" s="11"/>
    </row>
    <row r="5" spans="1:9" ht="16.5" thickBot="1">
      <c r="A5" s="19" t="s">
        <v>5</v>
      </c>
      <c r="B5" s="20" t="s">
        <v>0</v>
      </c>
      <c r="C5" s="21" t="s">
        <v>1</v>
      </c>
      <c r="D5" s="23" t="s">
        <v>12</v>
      </c>
      <c r="E5" s="38" t="s">
        <v>2</v>
      </c>
      <c r="F5" s="38" t="s">
        <v>1166</v>
      </c>
      <c r="G5" s="23" t="s">
        <v>7</v>
      </c>
      <c r="H5" s="24" t="s">
        <v>6</v>
      </c>
      <c r="I5" s="25" t="s">
        <v>4</v>
      </c>
    </row>
    <row r="6" spans="1:9" ht="18" customHeight="1">
      <c r="A6" s="26">
        <v>1</v>
      </c>
      <c r="B6" s="27" t="s">
        <v>287</v>
      </c>
      <c r="C6" s="28" t="s">
        <v>1132</v>
      </c>
      <c r="D6" s="31" t="s">
        <v>521</v>
      </c>
      <c r="E6" s="30" t="s">
        <v>1065</v>
      </c>
      <c r="F6" s="26">
        <v>84</v>
      </c>
      <c r="G6" s="31" t="s">
        <v>1509</v>
      </c>
      <c r="H6" s="31" t="s">
        <v>1517</v>
      </c>
      <c r="I6" s="30" t="s">
        <v>1094</v>
      </c>
    </row>
    <row r="7" spans="1:9" ht="18" customHeight="1">
      <c r="A7" s="26">
        <v>2</v>
      </c>
      <c r="B7" s="27" t="s">
        <v>671</v>
      </c>
      <c r="C7" s="28" t="s">
        <v>672</v>
      </c>
      <c r="D7" s="31" t="s">
        <v>673</v>
      </c>
      <c r="E7" s="30" t="s">
        <v>468</v>
      </c>
      <c r="F7" s="26">
        <v>45</v>
      </c>
      <c r="G7" s="31" t="s">
        <v>1512</v>
      </c>
      <c r="H7" s="31" t="s">
        <v>1518</v>
      </c>
      <c r="I7" s="30" t="s">
        <v>474</v>
      </c>
    </row>
    <row r="8" spans="1:9" ht="18" customHeight="1">
      <c r="A8" s="26">
        <v>3</v>
      </c>
      <c r="B8" s="27" t="s">
        <v>233</v>
      </c>
      <c r="C8" s="28" t="s">
        <v>250</v>
      </c>
      <c r="D8" s="31" t="s">
        <v>84</v>
      </c>
      <c r="E8" s="30" t="s">
        <v>255</v>
      </c>
      <c r="F8" s="26">
        <v>12</v>
      </c>
      <c r="G8" s="31" t="s">
        <v>1513</v>
      </c>
      <c r="H8" s="31" t="s">
        <v>1519</v>
      </c>
      <c r="I8" s="30" t="s">
        <v>1178</v>
      </c>
    </row>
    <row r="9" spans="1:9" ht="18" customHeight="1">
      <c r="A9" s="26">
        <v>4</v>
      </c>
      <c r="B9" s="27" t="s">
        <v>361</v>
      </c>
      <c r="C9" s="28" t="s">
        <v>810</v>
      </c>
      <c r="D9" s="31" t="s">
        <v>811</v>
      </c>
      <c r="E9" s="30" t="s">
        <v>742</v>
      </c>
      <c r="F9" s="26">
        <v>62</v>
      </c>
      <c r="G9" s="31" t="s">
        <v>1515</v>
      </c>
      <c r="H9" s="31" t="s">
        <v>1520</v>
      </c>
      <c r="I9" s="30" t="s">
        <v>1183</v>
      </c>
    </row>
    <row r="10" spans="1:9" ht="18" customHeight="1">
      <c r="A10" s="26">
        <v>5</v>
      </c>
      <c r="B10" s="27" t="s">
        <v>290</v>
      </c>
      <c r="C10" s="28" t="s">
        <v>291</v>
      </c>
      <c r="D10" s="31" t="s">
        <v>72</v>
      </c>
      <c r="E10" s="30" t="s">
        <v>187</v>
      </c>
      <c r="F10" s="26">
        <v>22</v>
      </c>
      <c r="G10" s="31" t="s">
        <v>1516</v>
      </c>
      <c r="H10" s="31" t="s">
        <v>1450</v>
      </c>
      <c r="I10" s="30" t="s">
        <v>191</v>
      </c>
    </row>
    <row r="11" spans="1:9" ht="18" customHeight="1">
      <c r="A11" s="26">
        <v>6</v>
      </c>
      <c r="B11" s="27" t="s">
        <v>275</v>
      </c>
      <c r="C11" s="28" t="s">
        <v>276</v>
      </c>
      <c r="D11" s="31" t="s">
        <v>91</v>
      </c>
      <c r="E11" s="30" t="s">
        <v>186</v>
      </c>
      <c r="F11" s="26">
        <v>18</v>
      </c>
      <c r="G11" s="31" t="s">
        <v>1514</v>
      </c>
      <c r="H11" s="31" t="s">
        <v>1521</v>
      </c>
      <c r="I11" s="30" t="s">
        <v>1182</v>
      </c>
    </row>
    <row r="12" spans="1:9" ht="18" customHeight="1">
      <c r="A12" s="26">
        <v>7</v>
      </c>
      <c r="B12" s="27" t="s">
        <v>287</v>
      </c>
      <c r="C12" s="28" t="s">
        <v>288</v>
      </c>
      <c r="D12" s="31" t="s">
        <v>86</v>
      </c>
      <c r="E12" s="30" t="s">
        <v>202</v>
      </c>
      <c r="F12" s="26">
        <v>16</v>
      </c>
      <c r="G12" s="31" t="s">
        <v>1507</v>
      </c>
      <c r="H12" s="31" t="s">
        <v>1522</v>
      </c>
      <c r="I12" s="30" t="s">
        <v>1187</v>
      </c>
    </row>
    <row r="13" spans="1:9" ht="18" customHeight="1">
      <c r="A13" s="26">
        <v>8</v>
      </c>
      <c r="B13" s="27" t="s">
        <v>281</v>
      </c>
      <c r="C13" s="28" t="s">
        <v>282</v>
      </c>
      <c r="D13" s="31" t="s">
        <v>82</v>
      </c>
      <c r="E13" s="30" t="s">
        <v>201</v>
      </c>
      <c r="F13" s="26">
        <v>6</v>
      </c>
      <c r="G13" s="31" t="s">
        <v>1511</v>
      </c>
      <c r="H13" s="31" t="s">
        <v>1523</v>
      </c>
      <c r="I13" s="30" t="s">
        <v>510</v>
      </c>
    </row>
    <row r="14" spans="1:9" ht="18" customHeight="1">
      <c r="A14" s="26">
        <v>9</v>
      </c>
      <c r="B14" s="27" t="s">
        <v>285</v>
      </c>
      <c r="C14" s="28" t="s">
        <v>286</v>
      </c>
      <c r="D14" s="31" t="s">
        <v>99</v>
      </c>
      <c r="E14" s="30" t="s">
        <v>183</v>
      </c>
      <c r="F14" s="26">
        <v>2</v>
      </c>
      <c r="G14" s="31" t="s">
        <v>1510</v>
      </c>
      <c r="H14" s="31" t="s">
        <v>1524</v>
      </c>
      <c r="I14" s="30" t="s">
        <v>459</v>
      </c>
    </row>
    <row r="15" spans="1:9" ht="18" customHeight="1">
      <c r="A15" s="26">
        <v>10</v>
      </c>
      <c r="B15" s="27" t="s">
        <v>798</v>
      </c>
      <c r="C15" s="28" t="s">
        <v>1184</v>
      </c>
      <c r="D15" s="31" t="s">
        <v>99</v>
      </c>
      <c r="E15" s="30" t="s">
        <v>745</v>
      </c>
      <c r="F15" s="26">
        <v>69</v>
      </c>
      <c r="G15" s="31" t="s">
        <v>1506</v>
      </c>
      <c r="H15" s="31" t="s">
        <v>1525</v>
      </c>
      <c r="I15" s="30" t="s">
        <v>1185</v>
      </c>
    </row>
    <row r="16" spans="1:9" ht="18" customHeight="1">
      <c r="A16" s="26">
        <v>11</v>
      </c>
      <c r="B16" s="27" t="s">
        <v>686</v>
      </c>
      <c r="C16" s="28" t="s">
        <v>1649</v>
      </c>
      <c r="D16" s="31" t="s">
        <v>1650</v>
      </c>
      <c r="E16" s="30" t="s">
        <v>255</v>
      </c>
      <c r="F16" s="26">
        <v>99</v>
      </c>
      <c r="G16" s="31" t="s">
        <v>1668</v>
      </c>
      <c r="H16" s="31" t="s">
        <v>1526</v>
      </c>
      <c r="I16" s="30" t="s">
        <v>1669</v>
      </c>
    </row>
    <row r="17" spans="1:9" ht="18" customHeight="1">
      <c r="A17" s="26">
        <v>12</v>
      </c>
      <c r="B17" s="27" t="s">
        <v>322</v>
      </c>
      <c r="C17" s="28" t="s">
        <v>1013</v>
      </c>
      <c r="D17" s="31" t="s">
        <v>1014</v>
      </c>
      <c r="E17" s="30" t="s">
        <v>959</v>
      </c>
      <c r="F17" s="26">
        <v>81</v>
      </c>
      <c r="G17" s="31" t="s">
        <v>1508</v>
      </c>
      <c r="H17" s="31" t="s">
        <v>438</v>
      </c>
      <c r="I17" s="30" t="s">
        <v>996</v>
      </c>
    </row>
    <row r="18" spans="1:9" ht="15.75">
      <c r="A18" s="26"/>
      <c r="B18" s="27" t="s">
        <v>251</v>
      </c>
      <c r="C18" s="28" t="s">
        <v>289</v>
      </c>
      <c r="D18" s="31" t="s">
        <v>76</v>
      </c>
      <c r="E18" s="30" t="s">
        <v>188</v>
      </c>
      <c r="F18" s="26">
        <v>31</v>
      </c>
      <c r="G18" s="31" t="s">
        <v>1276</v>
      </c>
      <c r="H18" s="31"/>
      <c r="I18" s="30" t="s">
        <v>321</v>
      </c>
    </row>
    <row r="19" spans="1:9" ht="15.75">
      <c r="A19" s="26"/>
      <c r="B19" s="27" t="s">
        <v>279</v>
      </c>
      <c r="C19" s="28" t="s">
        <v>280</v>
      </c>
      <c r="D19" s="31" t="s">
        <v>81</v>
      </c>
      <c r="E19" s="30" t="s">
        <v>201</v>
      </c>
      <c r="F19" s="26">
        <v>7</v>
      </c>
      <c r="G19" s="31" t="s">
        <v>1276</v>
      </c>
      <c r="H19" s="31"/>
      <c r="I19" s="30" t="s">
        <v>1181</v>
      </c>
    </row>
    <row r="20" spans="1:9" ht="15.75">
      <c r="A20" s="26"/>
      <c r="B20" s="27" t="s">
        <v>341</v>
      </c>
      <c r="C20" s="28" t="s">
        <v>720</v>
      </c>
      <c r="D20" s="31" t="s">
        <v>721</v>
      </c>
      <c r="E20" s="30" t="s">
        <v>411</v>
      </c>
      <c r="F20" s="26">
        <v>40</v>
      </c>
      <c r="G20" s="31" t="s">
        <v>1276</v>
      </c>
      <c r="H20" s="31"/>
      <c r="I20" s="30" t="s">
        <v>625</v>
      </c>
    </row>
    <row r="21" spans="1:9" ht="15.75">
      <c r="A21" s="26"/>
      <c r="B21" s="27" t="s">
        <v>277</v>
      </c>
      <c r="C21" s="28" t="s">
        <v>278</v>
      </c>
      <c r="D21" s="31" t="s">
        <v>71</v>
      </c>
      <c r="E21" s="30" t="s">
        <v>283</v>
      </c>
      <c r="F21" s="26">
        <v>1</v>
      </c>
      <c r="G21" s="31" t="s">
        <v>1276</v>
      </c>
      <c r="H21" s="31"/>
      <c r="I21" s="30" t="s">
        <v>1186</v>
      </c>
    </row>
    <row r="22" spans="1:9" ht="15.75">
      <c r="A22" s="26"/>
      <c r="B22" s="27" t="s">
        <v>1265</v>
      </c>
      <c r="C22" s="28" t="s">
        <v>1266</v>
      </c>
      <c r="D22" s="31" t="s">
        <v>1267</v>
      </c>
      <c r="E22" s="30" t="s">
        <v>187</v>
      </c>
      <c r="F22" s="26">
        <v>97</v>
      </c>
      <c r="G22" s="31" t="s">
        <v>1276</v>
      </c>
      <c r="H22" s="31"/>
      <c r="I22" s="30" t="s">
        <v>246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R39"/>
  <sheetViews>
    <sheetView workbookViewId="0" topLeftCell="A1">
      <selection activeCell="A35" sqref="A35:A39"/>
    </sheetView>
  </sheetViews>
  <sheetFormatPr defaultColWidth="9.140625" defaultRowHeight="12.75"/>
  <cols>
    <col min="1" max="1" width="5.7109375" style="17" customWidth="1"/>
    <col min="2" max="2" width="12.421875" style="17" customWidth="1"/>
    <col min="3" max="3" width="15.57421875" style="17" customWidth="1"/>
    <col min="4" max="4" width="13.421875" style="16" customWidth="1"/>
    <col min="5" max="5" width="17.421875" style="16" customWidth="1"/>
    <col min="6" max="6" width="7.140625" style="18" customWidth="1"/>
    <col min="7" max="7" width="11.8515625" style="18" customWidth="1"/>
    <col min="8" max="8" width="8.57421875" style="18" customWidth="1"/>
    <col min="9" max="9" width="40.281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33</v>
      </c>
    </row>
    <row r="4" ht="9" customHeight="1" thickBot="1">
      <c r="C4" s="11"/>
    </row>
    <row r="5" spans="1:9" ht="16.5" thickBot="1">
      <c r="A5" s="19" t="s">
        <v>5</v>
      </c>
      <c r="B5" s="20" t="s">
        <v>0</v>
      </c>
      <c r="C5" s="21" t="s">
        <v>1</v>
      </c>
      <c r="D5" s="22" t="s">
        <v>12</v>
      </c>
      <c r="E5" s="38" t="s">
        <v>2</v>
      </c>
      <c r="F5" s="38" t="s">
        <v>1166</v>
      </c>
      <c r="G5" s="23" t="s">
        <v>7</v>
      </c>
      <c r="H5" s="24" t="s">
        <v>6</v>
      </c>
      <c r="I5" s="25" t="s">
        <v>4</v>
      </c>
    </row>
    <row r="6" spans="1:9" ht="18" customHeight="1">
      <c r="A6" s="26">
        <v>1</v>
      </c>
      <c r="B6" s="27" t="s">
        <v>812</v>
      </c>
      <c r="C6" s="28" t="s">
        <v>840</v>
      </c>
      <c r="D6" s="31" t="s">
        <v>841</v>
      </c>
      <c r="E6" s="30" t="s">
        <v>1222</v>
      </c>
      <c r="F6" s="26">
        <v>99</v>
      </c>
      <c r="G6" s="31" t="s">
        <v>1547</v>
      </c>
      <c r="H6" s="31" t="s">
        <v>1517</v>
      </c>
      <c r="I6" s="30" t="s">
        <v>842</v>
      </c>
    </row>
    <row r="7" spans="1:9" ht="18" customHeight="1">
      <c r="A7" s="26">
        <v>2</v>
      </c>
      <c r="B7" s="27" t="s">
        <v>839</v>
      </c>
      <c r="C7" s="28" t="s">
        <v>840</v>
      </c>
      <c r="D7" s="31" t="s">
        <v>841</v>
      </c>
      <c r="E7" s="30" t="s">
        <v>1222</v>
      </c>
      <c r="F7" s="26">
        <v>100</v>
      </c>
      <c r="G7" s="31" t="s">
        <v>1546</v>
      </c>
      <c r="H7" s="31" t="s">
        <v>1518</v>
      </c>
      <c r="I7" s="30" t="s">
        <v>842</v>
      </c>
    </row>
    <row r="8" spans="1:9" ht="18" customHeight="1">
      <c r="A8" s="26">
        <v>3</v>
      </c>
      <c r="B8" s="27" t="s">
        <v>594</v>
      </c>
      <c r="C8" s="210" t="s">
        <v>1010</v>
      </c>
      <c r="D8" s="31" t="s">
        <v>1011</v>
      </c>
      <c r="E8" s="30" t="s">
        <v>959</v>
      </c>
      <c r="F8" s="26">
        <v>117</v>
      </c>
      <c r="G8" s="31" t="s">
        <v>1550</v>
      </c>
      <c r="H8" s="31" t="s">
        <v>1519</v>
      </c>
      <c r="I8" s="30" t="s">
        <v>1012</v>
      </c>
    </row>
    <row r="9" spans="1:9" ht="18" customHeight="1">
      <c r="A9" s="26">
        <v>4</v>
      </c>
      <c r="B9" s="27" t="s">
        <v>171</v>
      </c>
      <c r="C9" s="61" t="s">
        <v>172</v>
      </c>
      <c r="D9" s="31" t="s">
        <v>129</v>
      </c>
      <c r="E9" s="67" t="s">
        <v>186</v>
      </c>
      <c r="F9" s="71">
        <v>24</v>
      </c>
      <c r="G9" s="58" t="s">
        <v>1549</v>
      </c>
      <c r="H9" s="58" t="s">
        <v>1520</v>
      </c>
      <c r="I9" s="67" t="s">
        <v>1182</v>
      </c>
    </row>
    <row r="10" spans="1:9" ht="18" customHeight="1">
      <c r="A10" s="26">
        <v>5</v>
      </c>
      <c r="B10" s="27" t="s">
        <v>167</v>
      </c>
      <c r="C10" s="210" t="s">
        <v>1017</v>
      </c>
      <c r="D10" s="31" t="s">
        <v>1018</v>
      </c>
      <c r="E10" s="30" t="s">
        <v>959</v>
      </c>
      <c r="F10" s="26">
        <v>124</v>
      </c>
      <c r="G10" s="31" t="s">
        <v>1531</v>
      </c>
      <c r="H10" s="31" t="s">
        <v>438</v>
      </c>
      <c r="I10" s="30" t="s">
        <v>996</v>
      </c>
    </row>
    <row r="11" spans="1:9" ht="18" customHeight="1">
      <c r="A11" s="26">
        <v>6</v>
      </c>
      <c r="B11" s="27" t="s">
        <v>163</v>
      </c>
      <c r="C11" s="28" t="s">
        <v>164</v>
      </c>
      <c r="D11" s="31" t="s">
        <v>113</v>
      </c>
      <c r="E11" s="30" t="s">
        <v>182</v>
      </c>
      <c r="F11" s="26">
        <v>62</v>
      </c>
      <c r="G11" s="31" t="s">
        <v>1533</v>
      </c>
      <c r="H11" s="31" t="s">
        <v>1450</v>
      </c>
      <c r="I11" s="30" t="s">
        <v>1218</v>
      </c>
    </row>
    <row r="12" spans="1:9" ht="18" customHeight="1">
      <c r="A12" s="26">
        <v>7</v>
      </c>
      <c r="B12" s="27" t="s">
        <v>518</v>
      </c>
      <c r="C12" s="28" t="s">
        <v>519</v>
      </c>
      <c r="D12" s="31" t="s">
        <v>144</v>
      </c>
      <c r="E12" s="30" t="s">
        <v>415</v>
      </c>
      <c r="F12" s="26">
        <v>49</v>
      </c>
      <c r="G12" s="31" t="s">
        <v>1541</v>
      </c>
      <c r="H12" s="31" t="s">
        <v>1521</v>
      </c>
      <c r="I12" s="30" t="s">
        <v>448</v>
      </c>
    </row>
    <row r="13" spans="1:9" ht="18" customHeight="1">
      <c r="A13" s="26">
        <v>8</v>
      </c>
      <c r="B13" s="27" t="s">
        <v>394</v>
      </c>
      <c r="C13" s="28" t="s">
        <v>511</v>
      </c>
      <c r="D13" s="31" t="s">
        <v>512</v>
      </c>
      <c r="E13" s="30" t="s">
        <v>417</v>
      </c>
      <c r="F13" s="26">
        <v>63</v>
      </c>
      <c r="G13" s="31" t="s">
        <v>1534</v>
      </c>
      <c r="H13" s="31" t="s">
        <v>1522</v>
      </c>
      <c r="I13" s="30" t="s">
        <v>513</v>
      </c>
    </row>
    <row r="14" spans="1:9" ht="18" customHeight="1">
      <c r="A14" s="26">
        <v>9</v>
      </c>
      <c r="B14" s="27" t="s">
        <v>204</v>
      </c>
      <c r="C14" s="210" t="s">
        <v>994</v>
      </c>
      <c r="D14" s="31" t="s">
        <v>1019</v>
      </c>
      <c r="E14" s="30" t="s">
        <v>959</v>
      </c>
      <c r="F14" s="26">
        <v>125</v>
      </c>
      <c r="G14" s="31" t="s">
        <v>1536</v>
      </c>
      <c r="H14" s="37" t="s">
        <v>438</v>
      </c>
      <c r="I14" s="30" t="s">
        <v>996</v>
      </c>
    </row>
    <row r="15" spans="1:9" ht="18" customHeight="1">
      <c r="A15" s="26">
        <v>10</v>
      </c>
      <c r="B15" s="27" t="s">
        <v>873</v>
      </c>
      <c r="C15" s="28" t="s">
        <v>1263</v>
      </c>
      <c r="D15" s="31" t="s">
        <v>1264</v>
      </c>
      <c r="E15" s="30" t="s">
        <v>426</v>
      </c>
      <c r="F15" s="26">
        <v>150</v>
      </c>
      <c r="G15" s="31" t="s">
        <v>1540</v>
      </c>
      <c r="H15" s="31" t="s">
        <v>1523</v>
      </c>
      <c r="I15" s="30" t="s">
        <v>427</v>
      </c>
    </row>
    <row r="16" spans="1:9" ht="18" customHeight="1">
      <c r="A16" s="26">
        <v>11</v>
      </c>
      <c r="B16" s="27" t="s">
        <v>165</v>
      </c>
      <c r="C16" s="28" t="s">
        <v>166</v>
      </c>
      <c r="D16" s="31" t="s">
        <v>102</v>
      </c>
      <c r="E16" s="30" t="s">
        <v>183</v>
      </c>
      <c r="F16" s="26">
        <v>2</v>
      </c>
      <c r="G16" s="31" t="s">
        <v>1543</v>
      </c>
      <c r="H16" s="31" t="s">
        <v>1524</v>
      </c>
      <c r="I16" s="30" t="s">
        <v>459</v>
      </c>
    </row>
    <row r="17" spans="1:9" ht="18" customHeight="1">
      <c r="A17" s="26">
        <v>12</v>
      </c>
      <c r="B17" s="27" t="s">
        <v>178</v>
      </c>
      <c r="C17" s="28" t="s">
        <v>179</v>
      </c>
      <c r="D17" s="31" t="s">
        <v>180</v>
      </c>
      <c r="E17" s="30" t="s">
        <v>203</v>
      </c>
      <c r="F17" s="26">
        <v>30</v>
      </c>
      <c r="G17" s="31" t="s">
        <v>1542</v>
      </c>
      <c r="H17" s="26">
        <v>7</v>
      </c>
      <c r="I17" s="57" t="s">
        <v>192</v>
      </c>
    </row>
    <row r="18" spans="1:9" ht="18" customHeight="1">
      <c r="A18" s="26">
        <v>13</v>
      </c>
      <c r="B18" s="27" t="s">
        <v>931</v>
      </c>
      <c r="C18" s="28" t="s">
        <v>932</v>
      </c>
      <c r="D18" s="31" t="s">
        <v>933</v>
      </c>
      <c r="E18" s="30" t="s">
        <v>903</v>
      </c>
      <c r="F18" s="26">
        <v>96</v>
      </c>
      <c r="G18" s="31" t="s">
        <v>1530</v>
      </c>
      <c r="H18" s="37" t="s">
        <v>1526</v>
      </c>
      <c r="I18" s="30" t="s">
        <v>910</v>
      </c>
    </row>
    <row r="19" spans="1:9" ht="18" customHeight="1">
      <c r="A19" s="26">
        <v>14</v>
      </c>
      <c r="B19" s="27" t="s">
        <v>173</v>
      </c>
      <c r="C19" s="28" t="s">
        <v>174</v>
      </c>
      <c r="D19" s="31" t="s">
        <v>148</v>
      </c>
      <c r="E19" s="30" t="s">
        <v>187</v>
      </c>
      <c r="F19" s="26">
        <v>98</v>
      </c>
      <c r="G19" s="31" t="s">
        <v>1555</v>
      </c>
      <c r="H19" s="31" t="s">
        <v>1556</v>
      </c>
      <c r="I19" s="30" t="s">
        <v>189</v>
      </c>
    </row>
    <row r="20" spans="1:9" ht="18" customHeight="1">
      <c r="A20" s="26">
        <v>15</v>
      </c>
      <c r="B20" s="27" t="s">
        <v>522</v>
      </c>
      <c r="C20" s="28" t="s">
        <v>523</v>
      </c>
      <c r="D20" s="31" t="s">
        <v>524</v>
      </c>
      <c r="E20" s="30" t="s">
        <v>241</v>
      </c>
      <c r="F20" s="26">
        <v>15</v>
      </c>
      <c r="G20" s="31" t="s">
        <v>1553</v>
      </c>
      <c r="H20" s="31" t="s">
        <v>1557</v>
      </c>
      <c r="I20" s="30" t="s">
        <v>454</v>
      </c>
    </row>
    <row r="21" spans="1:9" ht="18" customHeight="1">
      <c r="A21" s="26">
        <v>16</v>
      </c>
      <c r="B21" s="27" t="s">
        <v>396</v>
      </c>
      <c r="C21" s="28" t="s">
        <v>1219</v>
      </c>
      <c r="D21" s="31" t="s">
        <v>508</v>
      </c>
      <c r="E21" s="30" t="s">
        <v>283</v>
      </c>
      <c r="F21" s="26">
        <v>6</v>
      </c>
      <c r="G21" s="31" t="s">
        <v>1554</v>
      </c>
      <c r="H21" s="31" t="s">
        <v>1558</v>
      </c>
      <c r="I21" s="30" t="s">
        <v>1186</v>
      </c>
    </row>
    <row r="22" spans="1:9" ht="18" customHeight="1">
      <c r="A22" s="26">
        <v>17</v>
      </c>
      <c r="B22" s="65" t="s">
        <v>514</v>
      </c>
      <c r="C22" s="66" t="s">
        <v>515</v>
      </c>
      <c r="D22" s="31" t="s">
        <v>516</v>
      </c>
      <c r="E22" s="30" t="s">
        <v>411</v>
      </c>
      <c r="F22" s="26">
        <v>77</v>
      </c>
      <c r="G22" s="31" t="s">
        <v>1551</v>
      </c>
      <c r="H22" s="31" t="s">
        <v>1559</v>
      </c>
      <c r="I22" s="30" t="s">
        <v>517</v>
      </c>
    </row>
    <row r="23" spans="1:9" ht="18" customHeight="1">
      <c r="A23" s="26">
        <v>18</v>
      </c>
      <c r="B23" s="65" t="s">
        <v>167</v>
      </c>
      <c r="C23" s="66" t="s">
        <v>168</v>
      </c>
      <c r="D23" s="31" t="s">
        <v>116</v>
      </c>
      <c r="E23" s="30" t="s">
        <v>184</v>
      </c>
      <c r="F23" s="26">
        <v>27</v>
      </c>
      <c r="G23" s="31" t="s">
        <v>1545</v>
      </c>
      <c r="H23" s="31" t="s">
        <v>1194</v>
      </c>
      <c r="I23" s="30" t="s">
        <v>1224</v>
      </c>
    </row>
    <row r="24" spans="1:9" ht="18" customHeight="1">
      <c r="A24" s="26">
        <v>19</v>
      </c>
      <c r="B24" s="27" t="s">
        <v>175</v>
      </c>
      <c r="C24" s="28" t="s">
        <v>176</v>
      </c>
      <c r="D24" s="31" t="s">
        <v>158</v>
      </c>
      <c r="E24" s="30" t="s">
        <v>201</v>
      </c>
      <c r="F24" s="26">
        <v>13</v>
      </c>
      <c r="G24" s="31" t="s">
        <v>1552</v>
      </c>
      <c r="H24" s="31"/>
      <c r="I24" s="30" t="s">
        <v>510</v>
      </c>
    </row>
    <row r="25" spans="1:9" ht="18" customHeight="1">
      <c r="A25" s="26">
        <v>20</v>
      </c>
      <c r="B25" s="27" t="s">
        <v>420</v>
      </c>
      <c r="C25" s="210" t="s">
        <v>1221</v>
      </c>
      <c r="D25" s="31" t="s">
        <v>1015</v>
      </c>
      <c r="E25" s="30" t="s">
        <v>903</v>
      </c>
      <c r="F25" s="26">
        <v>97</v>
      </c>
      <c r="G25" s="31" t="s">
        <v>1535</v>
      </c>
      <c r="H25" s="31"/>
      <c r="I25" s="30" t="s">
        <v>910</v>
      </c>
    </row>
    <row r="26" spans="1:9" ht="15.75">
      <c r="A26" s="26">
        <v>21</v>
      </c>
      <c r="B26" s="27" t="s">
        <v>209</v>
      </c>
      <c r="C26" s="210" t="s">
        <v>1135</v>
      </c>
      <c r="D26" s="58" t="s">
        <v>1134</v>
      </c>
      <c r="E26" s="67" t="s">
        <v>1084</v>
      </c>
      <c r="F26" s="71">
        <v>131</v>
      </c>
      <c r="G26" s="58" t="s">
        <v>1539</v>
      </c>
      <c r="H26" s="58" t="s">
        <v>438</v>
      </c>
      <c r="I26" s="67" t="s">
        <v>1094</v>
      </c>
    </row>
    <row r="27" spans="1:9" ht="15.75">
      <c r="A27" s="26">
        <v>22</v>
      </c>
      <c r="B27" s="27" t="s">
        <v>178</v>
      </c>
      <c r="C27" s="70" t="s">
        <v>1016</v>
      </c>
      <c r="D27" s="31" t="s">
        <v>1008</v>
      </c>
      <c r="E27" s="67" t="s">
        <v>959</v>
      </c>
      <c r="F27" s="71">
        <v>122</v>
      </c>
      <c r="G27" s="58" t="s">
        <v>1538</v>
      </c>
      <c r="H27" s="58" t="s">
        <v>438</v>
      </c>
      <c r="I27" s="67" t="s">
        <v>996</v>
      </c>
    </row>
    <row r="28" spans="1:9" ht="15.75">
      <c r="A28" s="26">
        <v>23</v>
      </c>
      <c r="B28" s="27" t="s">
        <v>163</v>
      </c>
      <c r="C28" s="61" t="s">
        <v>1220</v>
      </c>
      <c r="D28" s="31" t="s">
        <v>145</v>
      </c>
      <c r="E28" s="67" t="s">
        <v>187</v>
      </c>
      <c r="F28" s="71">
        <v>40</v>
      </c>
      <c r="G28" s="58" t="s">
        <v>1544</v>
      </c>
      <c r="H28" s="58"/>
      <c r="I28" s="30" t="s">
        <v>191</v>
      </c>
    </row>
    <row r="29" spans="1:9" ht="15.75">
      <c r="A29" s="26">
        <v>24</v>
      </c>
      <c r="B29" s="27" t="s">
        <v>471</v>
      </c>
      <c r="C29" s="61" t="s">
        <v>509</v>
      </c>
      <c r="D29" s="31" t="s">
        <v>126</v>
      </c>
      <c r="E29" s="67" t="s">
        <v>201</v>
      </c>
      <c r="F29" s="71">
        <v>14</v>
      </c>
      <c r="G29" s="58" t="s">
        <v>1548</v>
      </c>
      <c r="H29" s="58"/>
      <c r="I29" s="67" t="s">
        <v>510</v>
      </c>
    </row>
    <row r="30" spans="1:9" ht="15.75">
      <c r="A30" s="26">
        <v>25</v>
      </c>
      <c r="B30" s="27" t="s">
        <v>1133</v>
      </c>
      <c r="C30" s="70" t="s">
        <v>262</v>
      </c>
      <c r="D30" s="31" t="s">
        <v>1134</v>
      </c>
      <c r="E30" s="67" t="s">
        <v>1065</v>
      </c>
      <c r="F30" s="71">
        <v>130</v>
      </c>
      <c r="G30" s="58" t="s">
        <v>1537</v>
      </c>
      <c r="H30" s="58" t="s">
        <v>438</v>
      </c>
      <c r="I30" s="67" t="s">
        <v>1094</v>
      </c>
    </row>
    <row r="31" spans="1:9" ht="15.75">
      <c r="A31" s="26">
        <v>26</v>
      </c>
      <c r="B31" s="27" t="s">
        <v>1256</v>
      </c>
      <c r="C31" s="70" t="s">
        <v>1257</v>
      </c>
      <c r="D31" s="31" t="s">
        <v>805</v>
      </c>
      <c r="E31" s="67" t="s">
        <v>1258</v>
      </c>
      <c r="F31" s="71">
        <v>149</v>
      </c>
      <c r="G31" s="58" t="s">
        <v>1532</v>
      </c>
      <c r="H31" s="58" t="s">
        <v>438</v>
      </c>
      <c r="I31" s="67" t="s">
        <v>1259</v>
      </c>
    </row>
    <row r="32" spans="1:9" ht="15.75">
      <c r="A32" s="26">
        <v>27</v>
      </c>
      <c r="B32" s="27" t="s">
        <v>213</v>
      </c>
      <c r="C32" s="70" t="s">
        <v>1020</v>
      </c>
      <c r="D32" s="31" t="s">
        <v>1021</v>
      </c>
      <c r="E32" s="67" t="s">
        <v>959</v>
      </c>
      <c r="F32" s="71">
        <v>126</v>
      </c>
      <c r="G32" s="58" t="s">
        <v>1528</v>
      </c>
      <c r="H32" s="58" t="s">
        <v>438</v>
      </c>
      <c r="I32" s="67" t="s">
        <v>996</v>
      </c>
    </row>
    <row r="33" spans="1:9" ht="15.75">
      <c r="A33" s="26">
        <v>28</v>
      </c>
      <c r="B33" s="27" t="s">
        <v>308</v>
      </c>
      <c r="C33" s="70" t="s">
        <v>1022</v>
      </c>
      <c r="D33" s="31" t="s">
        <v>1023</v>
      </c>
      <c r="E33" s="67" t="s">
        <v>959</v>
      </c>
      <c r="F33" s="71">
        <v>127</v>
      </c>
      <c r="G33" s="58" t="s">
        <v>1529</v>
      </c>
      <c r="H33" s="58" t="s">
        <v>438</v>
      </c>
      <c r="I33" s="67" t="s">
        <v>996</v>
      </c>
    </row>
    <row r="34" spans="1:9" ht="15.75">
      <c r="A34" s="26">
        <v>29</v>
      </c>
      <c r="B34" s="27" t="s">
        <v>478</v>
      </c>
      <c r="C34" s="61" t="s">
        <v>1248</v>
      </c>
      <c r="D34" s="31" t="s">
        <v>970</v>
      </c>
      <c r="E34" s="67" t="s">
        <v>880</v>
      </c>
      <c r="F34" s="71">
        <v>120</v>
      </c>
      <c r="G34" s="58" t="s">
        <v>1527</v>
      </c>
      <c r="H34" s="58" t="s">
        <v>438</v>
      </c>
      <c r="I34" s="67" t="s">
        <v>885</v>
      </c>
    </row>
    <row r="35" spans="1:9" ht="15.75">
      <c r="A35" s="26"/>
      <c r="B35" s="27" t="s">
        <v>803</v>
      </c>
      <c r="C35" s="28" t="s">
        <v>1131</v>
      </c>
      <c r="D35" s="31" t="s">
        <v>737</v>
      </c>
      <c r="E35" s="30" t="s">
        <v>1084</v>
      </c>
      <c r="F35" s="26">
        <v>132</v>
      </c>
      <c r="G35" s="31" t="s">
        <v>1276</v>
      </c>
      <c r="H35" s="37" t="s">
        <v>438</v>
      </c>
      <c r="I35" s="30" t="s">
        <v>1094</v>
      </c>
    </row>
    <row r="36" spans="1:9" ht="15.75">
      <c r="A36" s="26"/>
      <c r="B36" s="27" t="s">
        <v>169</v>
      </c>
      <c r="C36" s="61" t="s">
        <v>170</v>
      </c>
      <c r="D36" s="31" t="s">
        <v>84</v>
      </c>
      <c r="E36" s="30" t="s">
        <v>185</v>
      </c>
      <c r="F36" s="26">
        <v>44</v>
      </c>
      <c r="G36" s="31" t="s">
        <v>1276</v>
      </c>
      <c r="H36" s="37"/>
      <c r="I36" s="30" t="s">
        <v>1223</v>
      </c>
    </row>
    <row r="37" spans="1:9" ht="15.75">
      <c r="A37" s="26"/>
      <c r="B37" s="27" t="s">
        <v>394</v>
      </c>
      <c r="C37" s="28" t="s">
        <v>520</v>
      </c>
      <c r="D37" s="58" t="s">
        <v>521</v>
      </c>
      <c r="E37" s="67" t="s">
        <v>415</v>
      </c>
      <c r="F37" s="71">
        <v>71</v>
      </c>
      <c r="G37" s="58" t="s">
        <v>1276</v>
      </c>
      <c r="H37" s="58" t="s">
        <v>438</v>
      </c>
      <c r="I37" s="67" t="s">
        <v>492</v>
      </c>
    </row>
    <row r="38" spans="1:9" ht="15.75">
      <c r="A38" s="26"/>
      <c r="B38" s="27" t="s">
        <v>431</v>
      </c>
      <c r="C38" s="70" t="s">
        <v>1095</v>
      </c>
      <c r="D38" s="31" t="s">
        <v>1096</v>
      </c>
      <c r="E38" s="67" t="s">
        <v>1065</v>
      </c>
      <c r="F38" s="71">
        <v>135</v>
      </c>
      <c r="G38" s="58" t="s">
        <v>1276</v>
      </c>
      <c r="H38" s="58" t="s">
        <v>438</v>
      </c>
      <c r="I38" s="30" t="s">
        <v>1094</v>
      </c>
    </row>
    <row r="39" spans="1:9" ht="15.75">
      <c r="A39" s="26"/>
      <c r="B39" s="27" t="s">
        <v>161</v>
      </c>
      <c r="C39" s="28" t="s">
        <v>162</v>
      </c>
      <c r="D39" s="58" t="s">
        <v>108</v>
      </c>
      <c r="E39" s="67" t="s">
        <v>181</v>
      </c>
      <c r="F39" s="71">
        <v>18</v>
      </c>
      <c r="G39" s="58" t="s">
        <v>1276</v>
      </c>
      <c r="H39" s="58"/>
      <c r="I39" s="67" t="s">
        <v>1213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R11"/>
  <sheetViews>
    <sheetView workbookViewId="0" topLeftCell="A1">
      <selection activeCell="H12" sqref="H12"/>
    </sheetView>
  </sheetViews>
  <sheetFormatPr defaultColWidth="9.140625" defaultRowHeight="12.75"/>
  <cols>
    <col min="1" max="1" width="5.7109375" style="17" customWidth="1"/>
    <col min="2" max="2" width="14.00390625" style="17" customWidth="1"/>
    <col min="3" max="3" width="18.28125" style="17" customWidth="1"/>
    <col min="4" max="4" width="13.00390625" style="18" customWidth="1"/>
    <col min="5" max="5" width="17.00390625" style="16" customWidth="1"/>
    <col min="6" max="6" width="5.421875" style="18" customWidth="1"/>
    <col min="7" max="7" width="14.8515625" style="18" customWidth="1"/>
    <col min="8" max="8" width="13.140625" style="18" customWidth="1"/>
    <col min="9" max="9" width="26.00390625" style="17" bestFit="1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32</v>
      </c>
    </row>
    <row r="4" ht="9" customHeight="1" thickBot="1">
      <c r="C4" s="11"/>
    </row>
    <row r="5" spans="1:9" s="89" customFormat="1" ht="15.75" thickBot="1">
      <c r="A5" s="72" t="s">
        <v>5</v>
      </c>
      <c r="B5" s="73" t="s">
        <v>0</v>
      </c>
      <c r="C5" s="74" t="s">
        <v>1</v>
      </c>
      <c r="D5" s="77" t="s">
        <v>12</v>
      </c>
      <c r="E5" s="76" t="s">
        <v>2</v>
      </c>
      <c r="F5" s="76" t="s">
        <v>1166</v>
      </c>
      <c r="G5" s="77" t="s">
        <v>7</v>
      </c>
      <c r="H5" s="119" t="s">
        <v>6</v>
      </c>
      <c r="I5" s="79" t="s">
        <v>4</v>
      </c>
    </row>
    <row r="6" spans="1:9" s="89" customFormat="1" ht="18" customHeight="1">
      <c r="A6" s="108">
        <v>1</v>
      </c>
      <c r="B6" s="82" t="s">
        <v>287</v>
      </c>
      <c r="C6" s="101" t="s">
        <v>1132</v>
      </c>
      <c r="D6" s="84" t="s">
        <v>521</v>
      </c>
      <c r="E6" s="93" t="s">
        <v>1065</v>
      </c>
      <c r="F6" s="108">
        <v>84</v>
      </c>
      <c r="G6" s="84" t="s">
        <v>1764</v>
      </c>
      <c r="H6" s="84" t="s">
        <v>1517</v>
      </c>
      <c r="I6" s="93" t="s">
        <v>1094</v>
      </c>
    </row>
    <row r="7" spans="1:9" s="89" customFormat="1" ht="18" customHeight="1">
      <c r="A7" s="108">
        <v>2</v>
      </c>
      <c r="B7" s="82" t="s">
        <v>290</v>
      </c>
      <c r="C7" s="101" t="s">
        <v>291</v>
      </c>
      <c r="D7" s="84" t="s">
        <v>72</v>
      </c>
      <c r="E7" s="93" t="s">
        <v>187</v>
      </c>
      <c r="F7" s="108">
        <v>22</v>
      </c>
      <c r="G7" s="84" t="s">
        <v>1762</v>
      </c>
      <c r="H7" s="84" t="s">
        <v>1518</v>
      </c>
      <c r="I7" s="93" t="s">
        <v>191</v>
      </c>
    </row>
    <row r="8" spans="1:9" s="89" customFormat="1" ht="18" customHeight="1">
      <c r="A8" s="108">
        <v>3</v>
      </c>
      <c r="B8" s="82" t="s">
        <v>722</v>
      </c>
      <c r="C8" s="101" t="s">
        <v>723</v>
      </c>
      <c r="D8" s="84" t="s">
        <v>724</v>
      </c>
      <c r="E8" s="93" t="s">
        <v>463</v>
      </c>
      <c r="F8" s="108">
        <v>15</v>
      </c>
      <c r="G8" s="84" t="s">
        <v>1763</v>
      </c>
      <c r="H8" s="84" t="s">
        <v>1519</v>
      </c>
      <c r="I8" s="93" t="s">
        <v>725</v>
      </c>
    </row>
    <row r="9" spans="1:9" s="89" customFormat="1" ht="18.75" customHeight="1">
      <c r="A9" s="108">
        <v>4</v>
      </c>
      <c r="B9" s="82" t="s">
        <v>232</v>
      </c>
      <c r="C9" s="101" t="s">
        <v>292</v>
      </c>
      <c r="D9" s="84" t="s">
        <v>100</v>
      </c>
      <c r="E9" s="93" t="s">
        <v>183</v>
      </c>
      <c r="F9" s="108">
        <v>3</v>
      </c>
      <c r="G9" s="84" t="s">
        <v>1765</v>
      </c>
      <c r="H9" s="84" t="s">
        <v>438</v>
      </c>
      <c r="I9" s="93" t="s">
        <v>459</v>
      </c>
    </row>
    <row r="10" spans="1:9" s="89" customFormat="1" ht="18" customHeight="1">
      <c r="A10" s="108">
        <v>5</v>
      </c>
      <c r="B10" s="82" t="s">
        <v>287</v>
      </c>
      <c r="C10" s="101" t="s">
        <v>288</v>
      </c>
      <c r="D10" s="84" t="s">
        <v>86</v>
      </c>
      <c r="E10" s="93" t="s">
        <v>202</v>
      </c>
      <c r="F10" s="108">
        <v>16</v>
      </c>
      <c r="G10" s="84" t="s">
        <v>1766</v>
      </c>
      <c r="H10" s="84" t="s">
        <v>1520</v>
      </c>
      <c r="I10" s="93" t="s">
        <v>1187</v>
      </c>
    </row>
    <row r="11" spans="1:9" s="89" customFormat="1" ht="18" customHeight="1">
      <c r="A11" s="108">
        <v>6</v>
      </c>
      <c r="B11" s="82" t="s">
        <v>285</v>
      </c>
      <c r="C11" s="101" t="s">
        <v>286</v>
      </c>
      <c r="D11" s="84" t="s">
        <v>99</v>
      </c>
      <c r="E11" s="93" t="s">
        <v>183</v>
      </c>
      <c r="F11" s="108">
        <v>2</v>
      </c>
      <c r="G11" s="84" t="s">
        <v>1761</v>
      </c>
      <c r="H11" s="84" t="s">
        <v>1450</v>
      </c>
      <c r="I11" s="93" t="s">
        <v>459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R32"/>
  <sheetViews>
    <sheetView workbookViewId="0" topLeftCell="A1">
      <selection activeCell="A28" sqref="A28:A31"/>
    </sheetView>
  </sheetViews>
  <sheetFormatPr defaultColWidth="9.140625" defaultRowHeight="12.75"/>
  <cols>
    <col min="1" max="1" width="5.7109375" style="17" customWidth="1"/>
    <col min="2" max="2" width="12.8515625" style="17" customWidth="1"/>
    <col min="3" max="3" width="14.8515625" style="17" customWidth="1"/>
    <col min="4" max="4" width="12.421875" style="16" customWidth="1"/>
    <col min="5" max="5" width="17.421875" style="16" customWidth="1"/>
    <col min="6" max="6" width="6.00390625" style="18" customWidth="1"/>
    <col min="7" max="7" width="15.140625" style="18" customWidth="1"/>
    <col min="8" max="8" width="8.7109375" style="18" customWidth="1"/>
    <col min="9" max="9" width="44.003906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34</v>
      </c>
    </row>
    <row r="4" ht="9" customHeight="1" thickBot="1">
      <c r="C4" s="11"/>
    </row>
    <row r="5" spans="1:9" s="89" customFormat="1" ht="15.75" thickBot="1">
      <c r="A5" s="72" t="s">
        <v>10</v>
      </c>
      <c r="B5" s="73" t="s">
        <v>0</v>
      </c>
      <c r="C5" s="74" t="s">
        <v>1</v>
      </c>
      <c r="D5" s="75" t="s">
        <v>12</v>
      </c>
      <c r="E5" s="76" t="s">
        <v>2</v>
      </c>
      <c r="F5" s="76" t="s">
        <v>1166</v>
      </c>
      <c r="G5" s="77" t="s">
        <v>7</v>
      </c>
      <c r="H5" s="119" t="s">
        <v>6</v>
      </c>
      <c r="I5" s="79" t="s">
        <v>4</v>
      </c>
    </row>
    <row r="6" spans="1:9" s="89" customFormat="1" ht="18" customHeight="1">
      <c r="A6" s="108">
        <v>1</v>
      </c>
      <c r="B6" s="82" t="s">
        <v>839</v>
      </c>
      <c r="C6" s="101" t="s">
        <v>840</v>
      </c>
      <c r="D6" s="84" t="s">
        <v>841</v>
      </c>
      <c r="E6" s="93" t="s">
        <v>1217</v>
      </c>
      <c r="F6" s="108">
        <v>100</v>
      </c>
      <c r="G6" s="84" t="s">
        <v>1778</v>
      </c>
      <c r="H6" s="84" t="s">
        <v>1517</v>
      </c>
      <c r="I6" s="93" t="s">
        <v>842</v>
      </c>
    </row>
    <row r="7" spans="1:9" s="89" customFormat="1" ht="18" customHeight="1">
      <c r="A7" s="108">
        <v>2</v>
      </c>
      <c r="B7" s="114" t="s">
        <v>481</v>
      </c>
      <c r="C7" s="110" t="s">
        <v>866</v>
      </c>
      <c r="D7" s="107" t="s">
        <v>867</v>
      </c>
      <c r="E7" s="92" t="s">
        <v>868</v>
      </c>
      <c r="F7" s="120">
        <v>88</v>
      </c>
      <c r="G7" s="107" t="s">
        <v>1779</v>
      </c>
      <c r="H7" s="107" t="s">
        <v>1518</v>
      </c>
      <c r="I7" s="92" t="s">
        <v>869</v>
      </c>
    </row>
    <row r="8" spans="1:9" s="89" customFormat="1" ht="18" customHeight="1">
      <c r="A8" s="108">
        <v>3</v>
      </c>
      <c r="B8" s="114" t="s">
        <v>171</v>
      </c>
      <c r="C8" s="110" t="s">
        <v>172</v>
      </c>
      <c r="D8" s="107" t="s">
        <v>129</v>
      </c>
      <c r="E8" s="92" t="s">
        <v>186</v>
      </c>
      <c r="F8" s="120">
        <v>24</v>
      </c>
      <c r="G8" s="107" t="s">
        <v>1768</v>
      </c>
      <c r="H8" s="107" t="s">
        <v>1519</v>
      </c>
      <c r="I8" s="92" t="s">
        <v>1182</v>
      </c>
    </row>
    <row r="9" spans="1:9" s="89" customFormat="1" ht="18" customHeight="1">
      <c r="A9" s="108">
        <v>4</v>
      </c>
      <c r="B9" s="82" t="s">
        <v>835</v>
      </c>
      <c r="C9" s="101" t="s">
        <v>836</v>
      </c>
      <c r="D9" s="107" t="s">
        <v>837</v>
      </c>
      <c r="E9" s="92" t="s">
        <v>742</v>
      </c>
      <c r="F9" s="120">
        <v>105</v>
      </c>
      <c r="G9" s="107" t="s">
        <v>1784</v>
      </c>
      <c r="H9" s="107" t="s">
        <v>1520</v>
      </c>
      <c r="I9" s="92" t="s">
        <v>1226</v>
      </c>
    </row>
    <row r="10" spans="1:9" s="89" customFormat="1" ht="18" customHeight="1">
      <c r="A10" s="108">
        <v>5</v>
      </c>
      <c r="B10" s="82" t="s">
        <v>295</v>
      </c>
      <c r="C10" s="101" t="s">
        <v>177</v>
      </c>
      <c r="D10" s="107" t="s">
        <v>117</v>
      </c>
      <c r="E10" s="92" t="s">
        <v>184</v>
      </c>
      <c r="F10" s="120">
        <v>28</v>
      </c>
      <c r="G10" s="107" t="s">
        <v>1772</v>
      </c>
      <c r="H10" s="107" t="s">
        <v>1450</v>
      </c>
      <c r="I10" s="92" t="s">
        <v>1224</v>
      </c>
    </row>
    <row r="11" spans="1:9" s="89" customFormat="1" ht="18" customHeight="1">
      <c r="A11" s="108">
        <v>6</v>
      </c>
      <c r="B11" s="82" t="s">
        <v>394</v>
      </c>
      <c r="C11" s="101" t="s">
        <v>511</v>
      </c>
      <c r="D11" s="84" t="s">
        <v>512</v>
      </c>
      <c r="E11" s="93" t="s">
        <v>417</v>
      </c>
      <c r="F11" s="108">
        <v>63</v>
      </c>
      <c r="G11" s="84" t="s">
        <v>1769</v>
      </c>
      <c r="H11" s="84" t="s">
        <v>1521</v>
      </c>
      <c r="I11" s="93" t="s">
        <v>513</v>
      </c>
    </row>
    <row r="12" spans="1:9" s="89" customFormat="1" ht="18" customHeight="1">
      <c r="A12" s="108">
        <v>7</v>
      </c>
      <c r="B12" s="82" t="s">
        <v>263</v>
      </c>
      <c r="C12" s="101" t="s">
        <v>399</v>
      </c>
      <c r="D12" s="107" t="s">
        <v>1225</v>
      </c>
      <c r="E12" s="92" t="s">
        <v>959</v>
      </c>
      <c r="F12" s="120">
        <v>118</v>
      </c>
      <c r="G12" s="107" t="s">
        <v>1781</v>
      </c>
      <c r="H12" s="107" t="s">
        <v>1522</v>
      </c>
      <c r="I12" s="92" t="s">
        <v>1024</v>
      </c>
    </row>
    <row r="13" spans="1:9" s="89" customFormat="1" ht="18" customHeight="1">
      <c r="A13" s="108">
        <v>8</v>
      </c>
      <c r="B13" s="82" t="s">
        <v>518</v>
      </c>
      <c r="C13" s="101" t="s">
        <v>519</v>
      </c>
      <c r="D13" s="107" t="s">
        <v>144</v>
      </c>
      <c r="E13" s="92" t="s">
        <v>415</v>
      </c>
      <c r="F13" s="120">
        <v>49</v>
      </c>
      <c r="G13" s="107" t="s">
        <v>1775</v>
      </c>
      <c r="H13" s="107" t="s">
        <v>1523</v>
      </c>
      <c r="I13" s="92" t="s">
        <v>448</v>
      </c>
    </row>
    <row r="14" spans="1:9" s="89" customFormat="1" ht="18" customHeight="1">
      <c r="A14" s="108">
        <v>9</v>
      </c>
      <c r="B14" s="104" t="s">
        <v>161</v>
      </c>
      <c r="C14" s="207" t="s">
        <v>162</v>
      </c>
      <c r="D14" s="84" t="s">
        <v>108</v>
      </c>
      <c r="E14" s="92" t="s">
        <v>181</v>
      </c>
      <c r="F14" s="120">
        <v>18</v>
      </c>
      <c r="G14" s="107" t="s">
        <v>1771</v>
      </c>
      <c r="H14" s="107" t="s">
        <v>1524</v>
      </c>
      <c r="I14" s="92" t="s">
        <v>1213</v>
      </c>
    </row>
    <row r="15" spans="1:9" s="89" customFormat="1" ht="18" customHeight="1">
      <c r="A15" s="108">
        <v>10</v>
      </c>
      <c r="B15" s="82" t="s">
        <v>931</v>
      </c>
      <c r="C15" s="101" t="s">
        <v>932</v>
      </c>
      <c r="D15" s="107" t="s">
        <v>933</v>
      </c>
      <c r="E15" s="92" t="s">
        <v>903</v>
      </c>
      <c r="F15" s="120">
        <v>96</v>
      </c>
      <c r="G15" s="107" t="s">
        <v>1780</v>
      </c>
      <c r="H15" s="107" t="s">
        <v>1525</v>
      </c>
      <c r="I15" s="92" t="s">
        <v>910</v>
      </c>
    </row>
    <row r="16" spans="1:9" s="89" customFormat="1" ht="18" customHeight="1">
      <c r="A16" s="108">
        <v>11</v>
      </c>
      <c r="B16" s="82" t="s">
        <v>873</v>
      </c>
      <c r="C16" s="83" t="s">
        <v>1263</v>
      </c>
      <c r="D16" s="84" t="s">
        <v>1264</v>
      </c>
      <c r="E16" s="92" t="s">
        <v>426</v>
      </c>
      <c r="F16" s="120">
        <v>150</v>
      </c>
      <c r="G16" s="107" t="s">
        <v>1787</v>
      </c>
      <c r="H16" s="107" t="s">
        <v>1526</v>
      </c>
      <c r="I16" s="92" t="s">
        <v>427</v>
      </c>
    </row>
    <row r="17" spans="1:9" s="89" customFormat="1" ht="18" customHeight="1">
      <c r="A17" s="108">
        <v>12</v>
      </c>
      <c r="B17" s="82" t="s">
        <v>171</v>
      </c>
      <c r="C17" s="83" t="s">
        <v>296</v>
      </c>
      <c r="D17" s="84" t="s">
        <v>106</v>
      </c>
      <c r="E17" s="92" t="s">
        <v>183</v>
      </c>
      <c r="F17" s="120">
        <v>7</v>
      </c>
      <c r="G17" s="107" t="s">
        <v>1773</v>
      </c>
      <c r="H17" s="251" t="s">
        <v>1556</v>
      </c>
      <c r="I17" s="93" t="s">
        <v>459</v>
      </c>
    </row>
    <row r="18" spans="1:9" s="89" customFormat="1" ht="18" customHeight="1">
      <c r="A18" s="108">
        <v>13</v>
      </c>
      <c r="B18" s="82" t="s">
        <v>209</v>
      </c>
      <c r="C18" s="103" t="s">
        <v>1135</v>
      </c>
      <c r="D18" s="107" t="s">
        <v>1134</v>
      </c>
      <c r="E18" s="92" t="s">
        <v>1084</v>
      </c>
      <c r="F18" s="120">
        <v>131</v>
      </c>
      <c r="G18" s="107" t="s">
        <v>1783</v>
      </c>
      <c r="H18" s="107" t="s">
        <v>438</v>
      </c>
      <c r="I18" s="92" t="s">
        <v>1094</v>
      </c>
    </row>
    <row r="19" spans="1:9" s="89" customFormat="1" ht="15">
      <c r="A19" s="108">
        <v>14</v>
      </c>
      <c r="B19" s="82" t="s">
        <v>1133</v>
      </c>
      <c r="C19" s="103" t="s">
        <v>262</v>
      </c>
      <c r="D19" s="84" t="s">
        <v>1134</v>
      </c>
      <c r="E19" s="93" t="s">
        <v>1065</v>
      </c>
      <c r="F19" s="108">
        <v>130</v>
      </c>
      <c r="G19" s="84" t="s">
        <v>1782</v>
      </c>
      <c r="H19" s="84" t="s">
        <v>438</v>
      </c>
      <c r="I19" s="93" t="s">
        <v>1094</v>
      </c>
    </row>
    <row r="20" spans="1:9" s="89" customFormat="1" ht="15">
      <c r="A20" s="108">
        <v>15</v>
      </c>
      <c r="B20" s="82" t="s">
        <v>522</v>
      </c>
      <c r="C20" s="101" t="s">
        <v>523</v>
      </c>
      <c r="D20" s="84" t="s">
        <v>524</v>
      </c>
      <c r="E20" s="93" t="s">
        <v>241</v>
      </c>
      <c r="F20" s="108">
        <v>15</v>
      </c>
      <c r="G20" s="84" t="s">
        <v>1777</v>
      </c>
      <c r="H20" s="84" t="s">
        <v>1557</v>
      </c>
      <c r="I20" s="93" t="s">
        <v>454</v>
      </c>
    </row>
    <row r="21" spans="1:9" s="89" customFormat="1" ht="15">
      <c r="A21" s="108">
        <v>16</v>
      </c>
      <c r="B21" s="82" t="s">
        <v>167</v>
      </c>
      <c r="C21" s="101" t="s">
        <v>168</v>
      </c>
      <c r="D21" s="107" t="s">
        <v>116</v>
      </c>
      <c r="E21" s="92" t="s">
        <v>184</v>
      </c>
      <c r="F21" s="120">
        <v>27</v>
      </c>
      <c r="G21" s="107" t="s">
        <v>1767</v>
      </c>
      <c r="H21" s="107" t="s">
        <v>1558</v>
      </c>
      <c r="I21" s="92" t="s">
        <v>1224</v>
      </c>
    </row>
    <row r="22" spans="1:9" s="89" customFormat="1" ht="15">
      <c r="A22" s="108">
        <v>17</v>
      </c>
      <c r="B22" s="82" t="s">
        <v>449</v>
      </c>
      <c r="C22" s="101" t="s">
        <v>1560</v>
      </c>
      <c r="D22" s="107" t="s">
        <v>1561</v>
      </c>
      <c r="E22" s="92" t="s">
        <v>222</v>
      </c>
      <c r="F22" s="120">
        <v>135</v>
      </c>
      <c r="G22" s="107" t="s">
        <v>1788</v>
      </c>
      <c r="H22" s="107" t="s">
        <v>1559</v>
      </c>
      <c r="I22" s="92" t="s">
        <v>401</v>
      </c>
    </row>
    <row r="23" spans="1:9" s="89" customFormat="1" ht="15">
      <c r="A23" s="108">
        <v>18</v>
      </c>
      <c r="B23" s="82" t="s">
        <v>394</v>
      </c>
      <c r="C23" s="101" t="s">
        <v>520</v>
      </c>
      <c r="D23" s="84" t="s">
        <v>521</v>
      </c>
      <c r="E23" s="93" t="s">
        <v>415</v>
      </c>
      <c r="F23" s="108">
        <v>71</v>
      </c>
      <c r="G23" s="84" t="s">
        <v>1776</v>
      </c>
      <c r="H23" s="84" t="s">
        <v>438</v>
      </c>
      <c r="I23" s="93" t="s">
        <v>492</v>
      </c>
    </row>
    <row r="24" spans="1:9" s="89" customFormat="1" ht="15">
      <c r="A24" s="108">
        <v>19</v>
      </c>
      <c r="B24" s="82" t="s">
        <v>297</v>
      </c>
      <c r="C24" s="101" t="s">
        <v>298</v>
      </c>
      <c r="D24" s="84" t="s">
        <v>134</v>
      </c>
      <c r="E24" s="93" t="s">
        <v>203</v>
      </c>
      <c r="F24" s="108">
        <v>29</v>
      </c>
      <c r="G24" s="84" t="s">
        <v>1774</v>
      </c>
      <c r="H24" s="84" t="s">
        <v>1194</v>
      </c>
      <c r="I24" s="93" t="s">
        <v>301</v>
      </c>
    </row>
    <row r="25" spans="1:9" s="89" customFormat="1" ht="15">
      <c r="A25" s="108">
        <v>20</v>
      </c>
      <c r="B25" s="82" t="s">
        <v>1256</v>
      </c>
      <c r="C25" s="103" t="s">
        <v>1257</v>
      </c>
      <c r="D25" s="84" t="s">
        <v>805</v>
      </c>
      <c r="E25" s="93" t="s">
        <v>1258</v>
      </c>
      <c r="F25" s="108">
        <v>149</v>
      </c>
      <c r="G25" s="84" t="s">
        <v>1786</v>
      </c>
      <c r="H25" s="84" t="s">
        <v>438</v>
      </c>
      <c r="I25" s="93" t="s">
        <v>1259</v>
      </c>
    </row>
    <row r="26" spans="1:9" s="89" customFormat="1" ht="15">
      <c r="A26" s="108">
        <v>21</v>
      </c>
      <c r="B26" s="82" t="s">
        <v>478</v>
      </c>
      <c r="C26" s="101" t="s">
        <v>1248</v>
      </c>
      <c r="D26" s="84" t="s">
        <v>970</v>
      </c>
      <c r="E26" s="93" t="s">
        <v>880</v>
      </c>
      <c r="F26" s="108">
        <v>120</v>
      </c>
      <c r="G26" s="84" t="s">
        <v>1785</v>
      </c>
      <c r="H26" s="84"/>
      <c r="I26" s="93" t="s">
        <v>885</v>
      </c>
    </row>
    <row r="27" spans="1:9" s="89" customFormat="1" ht="15">
      <c r="A27" s="108">
        <v>22</v>
      </c>
      <c r="B27" s="82" t="s">
        <v>293</v>
      </c>
      <c r="C27" s="101" t="s">
        <v>294</v>
      </c>
      <c r="D27" s="84" t="s">
        <v>107</v>
      </c>
      <c r="E27" s="93" t="s">
        <v>183</v>
      </c>
      <c r="F27" s="108">
        <v>8</v>
      </c>
      <c r="G27" s="84" t="s">
        <v>1770</v>
      </c>
      <c r="H27" s="84"/>
      <c r="I27" s="93" t="s">
        <v>459</v>
      </c>
    </row>
    <row r="28" spans="1:9" s="89" customFormat="1" ht="15">
      <c r="A28" s="108"/>
      <c r="B28" s="82" t="s">
        <v>514</v>
      </c>
      <c r="C28" s="101" t="s">
        <v>515</v>
      </c>
      <c r="D28" s="107" t="s">
        <v>516</v>
      </c>
      <c r="E28" s="92" t="s">
        <v>411</v>
      </c>
      <c r="F28" s="120">
        <v>77</v>
      </c>
      <c r="G28" s="107" t="s">
        <v>1276</v>
      </c>
      <c r="H28" s="107"/>
      <c r="I28" s="92" t="s">
        <v>517</v>
      </c>
    </row>
    <row r="29" spans="1:9" s="89" customFormat="1" ht="15">
      <c r="A29" s="108"/>
      <c r="B29" s="82" t="s">
        <v>299</v>
      </c>
      <c r="C29" s="83" t="s">
        <v>300</v>
      </c>
      <c r="D29" s="84" t="s">
        <v>152</v>
      </c>
      <c r="E29" s="92" t="s">
        <v>221</v>
      </c>
      <c r="F29" s="120">
        <v>46</v>
      </c>
      <c r="G29" s="107" t="s">
        <v>1276</v>
      </c>
      <c r="H29" s="107"/>
      <c r="I29" s="93" t="s">
        <v>223</v>
      </c>
    </row>
    <row r="30" spans="1:9" s="89" customFormat="1" ht="15">
      <c r="A30" s="108"/>
      <c r="B30" s="82" t="s">
        <v>525</v>
      </c>
      <c r="C30" s="101" t="s">
        <v>526</v>
      </c>
      <c r="D30" s="107" t="s">
        <v>527</v>
      </c>
      <c r="E30" s="92" t="s">
        <v>417</v>
      </c>
      <c r="F30" s="120">
        <v>65</v>
      </c>
      <c r="G30" s="107" t="s">
        <v>1276</v>
      </c>
      <c r="H30" s="107"/>
      <c r="I30" s="92" t="s">
        <v>430</v>
      </c>
    </row>
    <row r="31" spans="1:9" s="89" customFormat="1" ht="15">
      <c r="A31" s="108"/>
      <c r="B31" s="82" t="s">
        <v>420</v>
      </c>
      <c r="C31" s="103" t="s">
        <v>1221</v>
      </c>
      <c r="D31" s="84" t="s">
        <v>1015</v>
      </c>
      <c r="E31" s="93" t="s">
        <v>903</v>
      </c>
      <c r="F31" s="108">
        <v>97</v>
      </c>
      <c r="G31" s="84" t="s">
        <v>1276</v>
      </c>
      <c r="H31" s="84"/>
      <c r="I31" s="93" t="s">
        <v>910</v>
      </c>
    </row>
    <row r="32" ht="15.75">
      <c r="I32" s="18"/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AH19"/>
  <sheetViews>
    <sheetView workbookViewId="0" topLeftCell="A1">
      <selection activeCell="A19" sqref="A19"/>
    </sheetView>
  </sheetViews>
  <sheetFormatPr defaultColWidth="9.140625" defaultRowHeight="12.75"/>
  <cols>
    <col min="1" max="1" width="5.7109375" style="17" customWidth="1"/>
    <col min="2" max="2" width="9.7109375" style="17" customWidth="1"/>
    <col min="3" max="3" width="17.421875" style="17" customWidth="1"/>
    <col min="4" max="4" width="12.7109375" style="16" customWidth="1"/>
    <col min="5" max="5" width="12.57421875" style="16" customWidth="1"/>
    <col min="6" max="6" width="5.28125" style="18" customWidth="1"/>
    <col min="7" max="7" width="9.28125" style="18" customWidth="1"/>
    <col min="8" max="8" width="6.140625" style="18" customWidth="1"/>
    <col min="9" max="9" width="10.140625" style="18" customWidth="1"/>
    <col min="10" max="10" width="6.28125" style="18" customWidth="1"/>
    <col min="11" max="11" width="8.00390625" style="18" customWidth="1"/>
    <col min="12" max="12" width="31.00390625" style="17" customWidth="1"/>
    <col min="13" max="27" width="9.140625" style="17" customWidth="1"/>
    <col min="28" max="28" width="2.421875" style="17" customWidth="1"/>
    <col min="29" max="29" width="9.140625" style="17" customWidth="1"/>
    <col min="30" max="30" width="2.00390625" style="17" customWidth="1"/>
    <col min="31" max="31" width="9.140625" style="17" customWidth="1"/>
    <col min="32" max="32" width="5.140625" style="17" customWidth="1"/>
    <col min="33" max="16384" width="9.140625" style="17" customWidth="1"/>
  </cols>
  <sheetData>
    <row r="1" spans="1:20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12"/>
    </row>
    <row r="2" spans="1:20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ht="15.75">
      <c r="B3" s="12" t="s">
        <v>35</v>
      </c>
    </row>
    <row r="4" ht="9" customHeight="1">
      <c r="C4" s="11"/>
    </row>
    <row r="5" spans="2:4" ht="10.5" customHeight="1">
      <c r="B5" s="14"/>
      <c r="D5" s="13"/>
    </row>
    <row r="6" ht="9" customHeight="1" thickBot="1">
      <c r="C6" s="11"/>
    </row>
    <row r="7" spans="1:12" s="89" customFormat="1" ht="15">
      <c r="A7" s="128" t="s">
        <v>5</v>
      </c>
      <c r="B7" s="130" t="s">
        <v>0</v>
      </c>
      <c r="C7" s="121" t="s">
        <v>1</v>
      </c>
      <c r="D7" s="131" t="s">
        <v>12</v>
      </c>
      <c r="E7" s="132" t="s">
        <v>2</v>
      </c>
      <c r="F7" s="132" t="s">
        <v>1166</v>
      </c>
      <c r="G7" s="133" t="s">
        <v>3</v>
      </c>
      <c r="H7" s="133" t="s">
        <v>1347</v>
      </c>
      <c r="I7" s="133" t="s">
        <v>8</v>
      </c>
      <c r="J7" s="133" t="s">
        <v>1347</v>
      </c>
      <c r="K7" s="133" t="s">
        <v>6</v>
      </c>
      <c r="L7" s="134" t="s">
        <v>4</v>
      </c>
    </row>
    <row r="8" spans="1:12" s="89" customFormat="1" ht="15">
      <c r="A8" s="129">
        <v>1</v>
      </c>
      <c r="B8" s="82" t="s">
        <v>1113</v>
      </c>
      <c r="C8" s="110" t="s">
        <v>1114</v>
      </c>
      <c r="D8" s="84" t="s">
        <v>714</v>
      </c>
      <c r="E8" s="91" t="s">
        <v>1065</v>
      </c>
      <c r="F8" s="84" t="s">
        <v>1188</v>
      </c>
      <c r="G8" s="84" t="s">
        <v>1336</v>
      </c>
      <c r="H8" s="84" t="s">
        <v>1348</v>
      </c>
      <c r="I8" s="84" t="s">
        <v>1603</v>
      </c>
      <c r="J8" s="84" t="s">
        <v>1610</v>
      </c>
      <c r="K8" s="84" t="s">
        <v>1517</v>
      </c>
      <c r="L8" s="93" t="s">
        <v>1063</v>
      </c>
    </row>
    <row r="9" spans="1:12" s="89" customFormat="1" ht="15">
      <c r="A9" s="129">
        <v>2</v>
      </c>
      <c r="B9" s="82" t="s">
        <v>197</v>
      </c>
      <c r="C9" s="101" t="s">
        <v>626</v>
      </c>
      <c r="D9" s="84" t="s">
        <v>627</v>
      </c>
      <c r="E9" s="124" t="s">
        <v>468</v>
      </c>
      <c r="F9" s="125">
        <v>44</v>
      </c>
      <c r="G9" s="84" t="s">
        <v>1340</v>
      </c>
      <c r="H9" s="84" t="s">
        <v>1348</v>
      </c>
      <c r="I9" s="84" t="s">
        <v>1604</v>
      </c>
      <c r="J9" s="84" t="s">
        <v>1610</v>
      </c>
      <c r="K9" s="84" t="s">
        <v>1518</v>
      </c>
      <c r="L9" s="93" t="s">
        <v>423</v>
      </c>
    </row>
    <row r="10" spans="1:12" s="89" customFormat="1" ht="15">
      <c r="A10" s="129">
        <v>3</v>
      </c>
      <c r="B10" s="82" t="s">
        <v>361</v>
      </c>
      <c r="C10" s="101" t="s">
        <v>1027</v>
      </c>
      <c r="D10" s="84" t="s">
        <v>1028</v>
      </c>
      <c r="E10" s="113" t="s">
        <v>959</v>
      </c>
      <c r="F10" s="123" t="s">
        <v>1191</v>
      </c>
      <c r="G10" s="84" t="s">
        <v>1345</v>
      </c>
      <c r="H10" s="84" t="s">
        <v>1349</v>
      </c>
      <c r="I10" s="84" t="s">
        <v>1606</v>
      </c>
      <c r="J10" s="84" t="s">
        <v>1610</v>
      </c>
      <c r="K10" s="84" t="s">
        <v>438</v>
      </c>
      <c r="L10" s="93" t="s">
        <v>977</v>
      </c>
    </row>
    <row r="11" spans="1:12" s="89" customFormat="1" ht="15">
      <c r="A11" s="129">
        <v>4</v>
      </c>
      <c r="B11" s="82" t="s">
        <v>622</v>
      </c>
      <c r="C11" s="101" t="s">
        <v>623</v>
      </c>
      <c r="D11" s="84" t="s">
        <v>624</v>
      </c>
      <c r="E11" s="93" t="s">
        <v>468</v>
      </c>
      <c r="F11" s="108">
        <v>39</v>
      </c>
      <c r="G11" s="84" t="s">
        <v>1342</v>
      </c>
      <c r="H11" s="84" t="s">
        <v>1349</v>
      </c>
      <c r="I11" s="84" t="s">
        <v>1605</v>
      </c>
      <c r="J11" s="84" t="s">
        <v>1610</v>
      </c>
      <c r="K11" s="84" t="s">
        <v>1519</v>
      </c>
      <c r="L11" s="93" t="s">
        <v>625</v>
      </c>
    </row>
    <row r="12" spans="1:12" s="89" customFormat="1" ht="15" customHeight="1">
      <c r="A12" s="129">
        <v>5</v>
      </c>
      <c r="B12" s="82" t="s">
        <v>1029</v>
      </c>
      <c r="C12" s="101" t="s">
        <v>1030</v>
      </c>
      <c r="D12" s="84" t="s">
        <v>967</v>
      </c>
      <c r="E12" s="91" t="s">
        <v>959</v>
      </c>
      <c r="F12" s="84" t="s">
        <v>1189</v>
      </c>
      <c r="G12" s="84" t="s">
        <v>1338</v>
      </c>
      <c r="H12" s="84" t="s">
        <v>1348</v>
      </c>
      <c r="I12" s="84" t="s">
        <v>1341</v>
      </c>
      <c r="J12" s="84" t="s">
        <v>1610</v>
      </c>
      <c r="K12" s="84" t="s">
        <v>1520</v>
      </c>
      <c r="L12" s="93" t="s">
        <v>977</v>
      </c>
    </row>
    <row r="13" spans="1:12" s="89" customFormat="1" ht="15">
      <c r="A13" s="129">
        <v>6</v>
      </c>
      <c r="B13" s="82" t="s">
        <v>628</v>
      </c>
      <c r="C13" s="101" t="s">
        <v>629</v>
      </c>
      <c r="D13" s="84" t="s">
        <v>630</v>
      </c>
      <c r="E13" s="124" t="s">
        <v>415</v>
      </c>
      <c r="F13" s="125">
        <v>24</v>
      </c>
      <c r="G13" s="84" t="s">
        <v>1341</v>
      </c>
      <c r="H13" s="84" t="s">
        <v>1349</v>
      </c>
      <c r="I13" s="84" t="s">
        <v>1607</v>
      </c>
      <c r="J13" s="84" t="s">
        <v>1610</v>
      </c>
      <c r="K13" s="84" t="s">
        <v>1450</v>
      </c>
      <c r="L13" s="93" t="s">
        <v>448</v>
      </c>
    </row>
    <row r="14" spans="1:12" s="89" customFormat="1" ht="15">
      <c r="A14" s="108">
        <v>7</v>
      </c>
      <c r="B14" s="82" t="s">
        <v>361</v>
      </c>
      <c r="C14" s="101" t="s">
        <v>743</v>
      </c>
      <c r="D14" s="84" t="s">
        <v>744</v>
      </c>
      <c r="E14" s="93" t="s">
        <v>745</v>
      </c>
      <c r="F14" s="108">
        <v>72</v>
      </c>
      <c r="G14" s="84" t="s">
        <v>1337</v>
      </c>
      <c r="H14" s="84" t="s">
        <v>1348</v>
      </c>
      <c r="I14" s="84" t="s">
        <v>1608</v>
      </c>
      <c r="J14" s="84" t="s">
        <v>1610</v>
      </c>
      <c r="K14" s="84" t="s">
        <v>1521</v>
      </c>
      <c r="L14" s="93" t="s">
        <v>1167</v>
      </c>
    </row>
    <row r="15" spans="1:12" s="89" customFormat="1" ht="15">
      <c r="A15" s="108">
        <v>8</v>
      </c>
      <c r="B15" s="82" t="s">
        <v>232</v>
      </c>
      <c r="C15" s="101" t="s">
        <v>304</v>
      </c>
      <c r="D15" s="84" t="s">
        <v>80</v>
      </c>
      <c r="E15" s="113" t="s">
        <v>188</v>
      </c>
      <c r="F15" s="123" t="s">
        <v>1190</v>
      </c>
      <c r="G15" s="84" t="s">
        <v>1344</v>
      </c>
      <c r="H15" s="84" t="s">
        <v>1349</v>
      </c>
      <c r="I15" s="84" t="s">
        <v>1609</v>
      </c>
      <c r="J15" s="84" t="s">
        <v>1610</v>
      </c>
      <c r="K15" s="84" t="s">
        <v>1522</v>
      </c>
      <c r="L15" s="93" t="s">
        <v>224</v>
      </c>
    </row>
    <row r="16" spans="1:12" s="89" customFormat="1" ht="15">
      <c r="A16" s="108">
        <v>9</v>
      </c>
      <c r="B16" s="82" t="s">
        <v>322</v>
      </c>
      <c r="C16" s="101" t="s">
        <v>619</v>
      </c>
      <c r="D16" s="84" t="s">
        <v>620</v>
      </c>
      <c r="E16" s="93" t="s">
        <v>417</v>
      </c>
      <c r="F16" s="108">
        <v>33</v>
      </c>
      <c r="G16" s="84" t="s">
        <v>1343</v>
      </c>
      <c r="H16" s="84" t="s">
        <v>1349</v>
      </c>
      <c r="I16" s="84"/>
      <c r="J16" s="84"/>
      <c r="K16" s="84" t="s">
        <v>1523</v>
      </c>
      <c r="L16" s="93" t="s">
        <v>621</v>
      </c>
    </row>
    <row r="17" spans="1:12" s="89" customFormat="1" ht="15">
      <c r="A17" s="108">
        <v>10</v>
      </c>
      <c r="B17" s="82" t="s">
        <v>230</v>
      </c>
      <c r="C17" s="101" t="s">
        <v>957</v>
      </c>
      <c r="D17" s="84" t="s">
        <v>958</v>
      </c>
      <c r="E17" s="113" t="s">
        <v>959</v>
      </c>
      <c r="F17" s="123" t="s">
        <v>1192</v>
      </c>
      <c r="G17" s="84" t="s">
        <v>1346</v>
      </c>
      <c r="H17" s="84" t="s">
        <v>1349</v>
      </c>
      <c r="I17" s="84"/>
      <c r="J17" s="84"/>
      <c r="K17" s="84" t="s">
        <v>1524</v>
      </c>
      <c r="L17" s="88" t="s">
        <v>960</v>
      </c>
    </row>
    <row r="18" spans="1:12" s="89" customFormat="1" ht="15">
      <c r="A18" s="108">
        <v>11</v>
      </c>
      <c r="B18" s="82" t="s">
        <v>195</v>
      </c>
      <c r="C18" s="101" t="s">
        <v>1025</v>
      </c>
      <c r="D18" s="84" t="s">
        <v>1026</v>
      </c>
      <c r="E18" s="93" t="s">
        <v>742</v>
      </c>
      <c r="F18" s="108">
        <v>73</v>
      </c>
      <c r="G18" s="84" t="s">
        <v>1339</v>
      </c>
      <c r="H18" s="84" t="s">
        <v>1348</v>
      </c>
      <c r="I18" s="84"/>
      <c r="J18" s="84"/>
      <c r="K18" s="84" t="s">
        <v>438</v>
      </c>
      <c r="L18" s="93" t="s">
        <v>1167</v>
      </c>
    </row>
    <row r="19" spans="1:34" s="89" customFormat="1" ht="15">
      <c r="A19" s="108"/>
      <c r="B19" s="82" t="s">
        <v>302</v>
      </c>
      <c r="C19" s="110" t="s">
        <v>303</v>
      </c>
      <c r="D19" s="107" t="s">
        <v>75</v>
      </c>
      <c r="E19" s="93" t="s">
        <v>188</v>
      </c>
      <c r="F19" s="108">
        <v>32</v>
      </c>
      <c r="G19" s="84" t="s">
        <v>1276</v>
      </c>
      <c r="H19" s="84"/>
      <c r="I19" s="84"/>
      <c r="J19" s="84"/>
      <c r="K19" s="84"/>
      <c r="L19" s="93" t="s">
        <v>321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26"/>
      <c r="AH19" s="127"/>
    </row>
  </sheetData>
  <mergeCells count="2">
    <mergeCell ref="A1:S1"/>
    <mergeCell ref="A2:T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workbookViewId="0" topLeftCell="A1">
      <selection activeCell="K18" sqref="K18"/>
    </sheetView>
  </sheetViews>
  <sheetFormatPr defaultColWidth="9.140625" defaultRowHeight="12.75"/>
  <cols>
    <col min="1" max="1" width="5.7109375" style="17" customWidth="1"/>
    <col min="2" max="2" width="9.8515625" style="17" customWidth="1"/>
    <col min="3" max="3" width="13.00390625" style="17" customWidth="1"/>
    <col min="4" max="4" width="11.140625" style="18" customWidth="1"/>
    <col min="5" max="5" width="14.28125" style="16" customWidth="1"/>
    <col min="6" max="6" width="5.7109375" style="18" customWidth="1"/>
    <col min="7" max="7" width="10.140625" style="18" customWidth="1"/>
    <col min="8" max="8" width="6.421875" style="18" customWidth="1"/>
    <col min="9" max="9" width="10.140625" style="18" customWidth="1"/>
    <col min="10" max="10" width="6.57421875" style="18" customWidth="1"/>
    <col min="11" max="11" width="8.28125" style="18" customWidth="1"/>
    <col min="12" max="12" width="37.00390625" style="17" customWidth="1"/>
    <col min="13" max="16384" width="9.140625" style="17" customWidth="1"/>
  </cols>
  <sheetData>
    <row r="1" spans="1:20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12"/>
    </row>
    <row r="2" spans="1:20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ht="15.75">
      <c r="B3" s="12" t="s">
        <v>36</v>
      </c>
    </row>
    <row r="4" ht="9" customHeight="1">
      <c r="C4" s="11"/>
    </row>
    <row r="5" spans="2:4" ht="6.75" customHeight="1">
      <c r="B5" s="14"/>
      <c r="D5" s="68"/>
    </row>
    <row r="6" ht="9" customHeight="1" thickBot="1">
      <c r="C6" s="11"/>
    </row>
    <row r="7" spans="1:12" s="89" customFormat="1" ht="15.75" thickBot="1">
      <c r="A7" s="137" t="s">
        <v>5</v>
      </c>
      <c r="B7" s="138" t="s">
        <v>0</v>
      </c>
      <c r="C7" s="74" t="s">
        <v>1</v>
      </c>
      <c r="D7" s="77" t="s">
        <v>12</v>
      </c>
      <c r="E7" s="76" t="s">
        <v>2</v>
      </c>
      <c r="F7" s="76" t="s">
        <v>1166</v>
      </c>
      <c r="G7" s="77" t="s">
        <v>3</v>
      </c>
      <c r="H7" s="77" t="s">
        <v>1347</v>
      </c>
      <c r="I7" s="77" t="s">
        <v>8</v>
      </c>
      <c r="J7" s="119" t="s">
        <v>1347</v>
      </c>
      <c r="K7" s="119" t="s">
        <v>6</v>
      </c>
      <c r="L7" s="137" t="s">
        <v>4</v>
      </c>
    </row>
    <row r="8" spans="1:12" s="89" customFormat="1" ht="15" customHeight="1">
      <c r="A8" s="129">
        <v>1</v>
      </c>
      <c r="B8" s="82" t="s">
        <v>812</v>
      </c>
      <c r="C8" s="101" t="s">
        <v>813</v>
      </c>
      <c r="D8" s="84" t="s">
        <v>814</v>
      </c>
      <c r="E8" s="93" t="s">
        <v>742</v>
      </c>
      <c r="F8" s="108">
        <v>101</v>
      </c>
      <c r="G8" s="31" t="s">
        <v>1357</v>
      </c>
      <c r="H8" s="84" t="s">
        <v>1360</v>
      </c>
      <c r="I8" s="84" t="s">
        <v>1591</v>
      </c>
      <c r="J8" s="84" t="s">
        <v>1321</v>
      </c>
      <c r="K8" s="108">
        <v>18</v>
      </c>
      <c r="L8" s="93" t="s">
        <v>815</v>
      </c>
    </row>
    <row r="9" spans="1:12" s="89" customFormat="1" ht="15" customHeight="1">
      <c r="A9" s="129">
        <v>2</v>
      </c>
      <c r="B9" s="82" t="s">
        <v>216</v>
      </c>
      <c r="C9" s="101" t="s">
        <v>310</v>
      </c>
      <c r="D9" s="84" t="s">
        <v>154</v>
      </c>
      <c r="E9" s="93" t="s">
        <v>188</v>
      </c>
      <c r="F9" s="108">
        <v>54</v>
      </c>
      <c r="G9" s="31" t="s">
        <v>1351</v>
      </c>
      <c r="H9" s="84" t="s">
        <v>1359</v>
      </c>
      <c r="I9" s="84" t="s">
        <v>1592</v>
      </c>
      <c r="J9" s="84" t="s">
        <v>1321</v>
      </c>
      <c r="K9" s="108">
        <v>16</v>
      </c>
      <c r="L9" s="93" t="s">
        <v>271</v>
      </c>
    </row>
    <row r="10" spans="1:12" s="89" customFormat="1" ht="15" customHeight="1">
      <c r="A10" s="129">
        <v>3</v>
      </c>
      <c r="B10" s="82" t="s">
        <v>408</v>
      </c>
      <c r="C10" s="101" t="s">
        <v>409</v>
      </c>
      <c r="D10" s="84" t="s">
        <v>410</v>
      </c>
      <c r="E10" s="93" t="s">
        <v>411</v>
      </c>
      <c r="F10" s="108">
        <v>82</v>
      </c>
      <c r="G10" s="31" t="s">
        <v>1358</v>
      </c>
      <c r="H10" s="84" t="s">
        <v>1360</v>
      </c>
      <c r="I10" s="84" t="s">
        <v>1593</v>
      </c>
      <c r="J10" s="84" t="s">
        <v>1321</v>
      </c>
      <c r="K10" s="84" t="s">
        <v>1519</v>
      </c>
      <c r="L10" s="93" t="s">
        <v>412</v>
      </c>
    </row>
    <row r="11" spans="1:12" s="89" customFormat="1" ht="15" customHeight="1">
      <c r="A11" s="129">
        <v>4</v>
      </c>
      <c r="B11" s="82" t="s">
        <v>1140</v>
      </c>
      <c r="C11" s="101" t="s">
        <v>1141</v>
      </c>
      <c r="D11" s="84" t="s">
        <v>1142</v>
      </c>
      <c r="E11" s="93" t="s">
        <v>1065</v>
      </c>
      <c r="F11" s="108">
        <v>138</v>
      </c>
      <c r="G11" s="31" t="s">
        <v>1352</v>
      </c>
      <c r="H11" s="84" t="s">
        <v>1359</v>
      </c>
      <c r="I11" s="84" t="s">
        <v>1595</v>
      </c>
      <c r="J11" s="84" t="s">
        <v>1321</v>
      </c>
      <c r="K11" s="108">
        <v>13</v>
      </c>
      <c r="L11" s="93" t="s">
        <v>1073</v>
      </c>
    </row>
    <row r="12" spans="1:12" s="89" customFormat="1" ht="15" customHeight="1">
      <c r="A12" s="129">
        <v>5</v>
      </c>
      <c r="B12" s="82" t="s">
        <v>900</v>
      </c>
      <c r="C12" s="101" t="s">
        <v>901</v>
      </c>
      <c r="D12" s="84" t="s">
        <v>902</v>
      </c>
      <c r="E12" s="93" t="s">
        <v>903</v>
      </c>
      <c r="F12" s="108">
        <v>87</v>
      </c>
      <c r="G12" s="31" t="s">
        <v>1355</v>
      </c>
      <c r="H12" s="84" t="s">
        <v>1360</v>
      </c>
      <c r="I12" s="84" t="s">
        <v>1594</v>
      </c>
      <c r="J12" s="84" t="s">
        <v>1321</v>
      </c>
      <c r="K12" s="108">
        <v>12</v>
      </c>
      <c r="L12" s="93" t="s">
        <v>904</v>
      </c>
    </row>
    <row r="13" spans="1:13" s="89" customFormat="1" ht="15" customHeight="1">
      <c r="A13" s="129">
        <v>6</v>
      </c>
      <c r="B13" s="82" t="s">
        <v>165</v>
      </c>
      <c r="C13" s="101" t="s">
        <v>407</v>
      </c>
      <c r="D13" s="84" t="s">
        <v>405</v>
      </c>
      <c r="E13" s="93" t="s">
        <v>417</v>
      </c>
      <c r="F13" s="108">
        <v>64</v>
      </c>
      <c r="G13" s="31" t="s">
        <v>1356</v>
      </c>
      <c r="H13" s="84" t="s">
        <v>1360</v>
      </c>
      <c r="I13" s="84" t="s">
        <v>1596</v>
      </c>
      <c r="J13" s="84" t="s">
        <v>1321</v>
      </c>
      <c r="K13" s="84" t="s">
        <v>1521</v>
      </c>
      <c r="L13" s="93" t="s">
        <v>406</v>
      </c>
      <c r="M13" s="136"/>
    </row>
    <row r="14" spans="1:13" s="89" customFormat="1" ht="15" customHeight="1">
      <c r="A14" s="129">
        <v>7</v>
      </c>
      <c r="B14" s="82" t="s">
        <v>308</v>
      </c>
      <c r="C14" s="101" t="s">
        <v>309</v>
      </c>
      <c r="D14" s="84" t="s">
        <v>136</v>
      </c>
      <c r="E14" s="93" t="s">
        <v>203</v>
      </c>
      <c r="F14" s="108">
        <v>32</v>
      </c>
      <c r="G14" s="26">
        <v>16.31</v>
      </c>
      <c r="H14" s="108" t="s">
        <v>1360</v>
      </c>
      <c r="I14" s="84" t="s">
        <v>1597</v>
      </c>
      <c r="J14" s="84" t="s">
        <v>1321</v>
      </c>
      <c r="K14" s="84" t="s">
        <v>1522</v>
      </c>
      <c r="L14" s="93" t="s">
        <v>312</v>
      </c>
      <c r="M14" s="90"/>
    </row>
    <row r="15" spans="1:12" s="89" customFormat="1" ht="15" customHeight="1">
      <c r="A15" s="129">
        <v>8</v>
      </c>
      <c r="B15" s="82" t="s">
        <v>478</v>
      </c>
      <c r="C15" s="101" t="s">
        <v>1143</v>
      </c>
      <c r="D15" s="84" t="s">
        <v>1144</v>
      </c>
      <c r="E15" s="93" t="s">
        <v>1065</v>
      </c>
      <c r="F15" s="108">
        <v>140</v>
      </c>
      <c r="G15" s="31" t="s">
        <v>1354</v>
      </c>
      <c r="H15" s="84" t="s">
        <v>1359</v>
      </c>
      <c r="I15" s="84" t="s">
        <v>1598</v>
      </c>
      <c r="J15" s="84" t="s">
        <v>1321</v>
      </c>
      <c r="K15" s="84" t="s">
        <v>1523</v>
      </c>
      <c r="L15" s="93" t="s">
        <v>1139</v>
      </c>
    </row>
    <row r="16" spans="1:12" s="89" customFormat="1" ht="15" customHeight="1">
      <c r="A16" s="129">
        <v>9</v>
      </c>
      <c r="B16" s="82" t="s">
        <v>306</v>
      </c>
      <c r="C16" s="101" t="s">
        <v>307</v>
      </c>
      <c r="D16" s="84" t="s">
        <v>135</v>
      </c>
      <c r="E16" s="93" t="s">
        <v>203</v>
      </c>
      <c r="F16" s="108">
        <v>31</v>
      </c>
      <c r="G16" s="26">
        <v>16.68</v>
      </c>
      <c r="H16" s="108" t="s">
        <v>1360</v>
      </c>
      <c r="I16" s="84"/>
      <c r="J16" s="84"/>
      <c r="K16" s="84" t="s">
        <v>1524</v>
      </c>
      <c r="L16" s="93" t="s">
        <v>311</v>
      </c>
    </row>
    <row r="17" spans="1:12" s="89" customFormat="1" ht="15" customHeight="1">
      <c r="A17" s="129">
        <v>10</v>
      </c>
      <c r="B17" s="82" t="s">
        <v>481</v>
      </c>
      <c r="C17" s="101" t="s">
        <v>764</v>
      </c>
      <c r="D17" s="84" t="s">
        <v>765</v>
      </c>
      <c r="E17" s="93" t="s">
        <v>745</v>
      </c>
      <c r="F17" s="108">
        <v>110</v>
      </c>
      <c r="G17" s="31" t="s">
        <v>1353</v>
      </c>
      <c r="H17" s="84" t="s">
        <v>1359</v>
      </c>
      <c r="I17" s="84"/>
      <c r="J17" s="84"/>
      <c r="K17" s="84" t="s">
        <v>1525</v>
      </c>
      <c r="L17" s="93" t="s">
        <v>766</v>
      </c>
    </row>
    <row r="18" spans="1:12" s="89" customFormat="1" ht="15" customHeight="1">
      <c r="A18" s="129">
        <v>11</v>
      </c>
      <c r="B18" s="82" t="s">
        <v>353</v>
      </c>
      <c r="C18" s="101" t="s">
        <v>1137</v>
      </c>
      <c r="D18" s="91" t="s">
        <v>1138</v>
      </c>
      <c r="E18" s="93" t="s">
        <v>1065</v>
      </c>
      <c r="F18" s="108">
        <v>136</v>
      </c>
      <c r="G18" s="31" t="s">
        <v>1350</v>
      </c>
      <c r="H18" s="84" t="s">
        <v>1359</v>
      </c>
      <c r="I18" s="108"/>
      <c r="J18" s="108"/>
      <c r="K18" s="84" t="s">
        <v>438</v>
      </c>
      <c r="L18" s="93" t="s">
        <v>1139</v>
      </c>
    </row>
    <row r="19" spans="1:12" s="89" customFormat="1" ht="15" customHeight="1">
      <c r="A19" s="129">
        <v>12</v>
      </c>
      <c r="B19" s="82" t="s">
        <v>209</v>
      </c>
      <c r="C19" s="101" t="s">
        <v>305</v>
      </c>
      <c r="D19" s="84" t="s">
        <v>156</v>
      </c>
      <c r="E19" s="93" t="s">
        <v>188</v>
      </c>
      <c r="F19" s="108">
        <v>51</v>
      </c>
      <c r="G19" s="31" t="s">
        <v>1276</v>
      </c>
      <c r="H19" s="84"/>
      <c r="I19" s="84"/>
      <c r="J19" s="84"/>
      <c r="K19" s="84"/>
      <c r="L19" s="93" t="s">
        <v>224</v>
      </c>
    </row>
  </sheetData>
  <mergeCells count="2">
    <mergeCell ref="A1:S1"/>
    <mergeCell ref="A2:T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R20"/>
  <sheetViews>
    <sheetView workbookViewId="0" topLeftCell="A1">
      <selection activeCell="H23" sqref="H23"/>
    </sheetView>
  </sheetViews>
  <sheetFormatPr defaultColWidth="9.140625" defaultRowHeight="12.75"/>
  <cols>
    <col min="1" max="1" width="5.7109375" style="17" customWidth="1"/>
    <col min="2" max="2" width="14.421875" style="17" customWidth="1"/>
    <col min="3" max="3" width="18.57421875" style="17" customWidth="1"/>
    <col min="4" max="4" width="13.28125" style="16" customWidth="1"/>
    <col min="5" max="5" width="17.140625" style="16" customWidth="1"/>
    <col min="6" max="6" width="5.28125" style="18" customWidth="1"/>
    <col min="7" max="7" width="11.57421875" style="18" customWidth="1"/>
    <col min="8" max="8" width="10.8515625" style="18" customWidth="1"/>
    <col min="9" max="9" width="37.1406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37</v>
      </c>
    </row>
    <row r="4" ht="6.75" customHeight="1">
      <c r="C4" s="11"/>
    </row>
    <row r="5" spans="2:6" ht="12.75" customHeight="1">
      <c r="B5" s="14"/>
      <c r="D5" s="13"/>
      <c r="E5" s="12"/>
      <c r="F5" s="15"/>
    </row>
    <row r="6" ht="9" customHeight="1" thickBot="1">
      <c r="C6" s="11"/>
    </row>
    <row r="7" spans="1:9" s="89" customFormat="1" ht="15.75" thickBot="1">
      <c r="A7" s="72" t="s">
        <v>5</v>
      </c>
      <c r="B7" s="73" t="s">
        <v>0</v>
      </c>
      <c r="C7" s="74" t="s">
        <v>1</v>
      </c>
      <c r="D7" s="75" t="s">
        <v>12</v>
      </c>
      <c r="E7" s="76" t="s">
        <v>2</v>
      </c>
      <c r="F7" s="76" t="s">
        <v>1166</v>
      </c>
      <c r="G7" s="77" t="s">
        <v>7</v>
      </c>
      <c r="H7" s="77" t="s">
        <v>6</v>
      </c>
      <c r="I7" s="79" t="s">
        <v>4</v>
      </c>
    </row>
    <row r="8" spans="1:9" s="89" customFormat="1" ht="18" customHeight="1">
      <c r="A8" s="108">
        <v>1</v>
      </c>
      <c r="B8" s="82" t="s">
        <v>1029</v>
      </c>
      <c r="C8" s="101" t="s">
        <v>1030</v>
      </c>
      <c r="D8" s="84" t="s">
        <v>967</v>
      </c>
      <c r="E8" s="91" t="s">
        <v>959</v>
      </c>
      <c r="F8" s="84" t="s">
        <v>1189</v>
      </c>
      <c r="G8" s="84" t="s">
        <v>1796</v>
      </c>
      <c r="H8" s="84" t="s">
        <v>1517</v>
      </c>
      <c r="I8" s="93" t="s">
        <v>977</v>
      </c>
    </row>
    <row r="9" spans="1:9" s="89" customFormat="1" ht="18" customHeight="1">
      <c r="A9" s="108">
        <v>2</v>
      </c>
      <c r="B9" s="82" t="s">
        <v>351</v>
      </c>
      <c r="C9" s="101" t="s">
        <v>292</v>
      </c>
      <c r="D9" s="84" t="s">
        <v>634</v>
      </c>
      <c r="E9" s="93" t="s">
        <v>468</v>
      </c>
      <c r="F9" s="108">
        <v>49</v>
      </c>
      <c r="G9" s="84" t="s">
        <v>1792</v>
      </c>
      <c r="H9" s="84" t="s">
        <v>1518</v>
      </c>
      <c r="I9" s="93" t="s">
        <v>412</v>
      </c>
    </row>
    <row r="10" spans="1:9" s="89" customFormat="1" ht="18" customHeight="1">
      <c r="A10" s="108">
        <v>3</v>
      </c>
      <c r="B10" s="82" t="s">
        <v>628</v>
      </c>
      <c r="C10" s="101" t="s">
        <v>629</v>
      </c>
      <c r="D10" s="84" t="s">
        <v>630</v>
      </c>
      <c r="E10" s="93" t="s">
        <v>415</v>
      </c>
      <c r="F10" s="108">
        <v>24</v>
      </c>
      <c r="G10" s="84" t="s">
        <v>1797</v>
      </c>
      <c r="H10" s="84" t="s">
        <v>1519</v>
      </c>
      <c r="I10" s="93" t="s">
        <v>448</v>
      </c>
    </row>
    <row r="11" spans="1:9" s="89" customFormat="1" ht="18" customHeight="1">
      <c r="A11" s="108">
        <v>4</v>
      </c>
      <c r="B11" s="82" t="s">
        <v>230</v>
      </c>
      <c r="C11" s="101" t="s">
        <v>631</v>
      </c>
      <c r="D11" s="84" t="s">
        <v>632</v>
      </c>
      <c r="E11" s="93" t="s">
        <v>417</v>
      </c>
      <c r="F11" s="108">
        <v>35</v>
      </c>
      <c r="G11" s="84" t="s">
        <v>1790</v>
      </c>
      <c r="H11" s="84" t="s">
        <v>1520</v>
      </c>
      <c r="I11" s="93" t="s">
        <v>633</v>
      </c>
    </row>
    <row r="12" spans="1:9" ht="15.75">
      <c r="A12" s="108">
        <v>5</v>
      </c>
      <c r="B12" s="82" t="s">
        <v>635</v>
      </c>
      <c r="C12" s="101" t="s">
        <v>636</v>
      </c>
      <c r="D12" s="84" t="s">
        <v>637</v>
      </c>
      <c r="E12" s="93" t="s">
        <v>411</v>
      </c>
      <c r="F12" s="108">
        <v>47</v>
      </c>
      <c r="G12" s="84" t="s">
        <v>1791</v>
      </c>
      <c r="H12" s="84" t="s">
        <v>1450</v>
      </c>
      <c r="I12" s="93" t="s">
        <v>474</v>
      </c>
    </row>
    <row r="13" spans="1:9" s="89" customFormat="1" ht="15">
      <c r="A13" s="108">
        <v>6</v>
      </c>
      <c r="B13" s="82" t="s">
        <v>302</v>
      </c>
      <c r="C13" s="101" t="s">
        <v>303</v>
      </c>
      <c r="D13" s="84" t="s">
        <v>75</v>
      </c>
      <c r="E13" s="93" t="s">
        <v>188</v>
      </c>
      <c r="F13" s="108">
        <v>32</v>
      </c>
      <c r="G13" s="84" t="s">
        <v>1793</v>
      </c>
      <c r="H13" s="84" t="s">
        <v>1521</v>
      </c>
      <c r="I13" s="93" t="s">
        <v>321</v>
      </c>
    </row>
    <row r="14" spans="1:9" s="89" customFormat="1" ht="15">
      <c r="A14" s="108">
        <v>7</v>
      </c>
      <c r="B14" s="82" t="s">
        <v>1086</v>
      </c>
      <c r="C14" s="101" t="s">
        <v>1087</v>
      </c>
      <c r="D14" s="84" t="s">
        <v>924</v>
      </c>
      <c r="E14" s="93" t="s">
        <v>1065</v>
      </c>
      <c r="F14" s="108">
        <v>91</v>
      </c>
      <c r="G14" s="84" t="s">
        <v>1795</v>
      </c>
      <c r="H14" s="84" t="s">
        <v>1522</v>
      </c>
      <c r="I14" s="93" t="s">
        <v>1176</v>
      </c>
    </row>
    <row r="15" spans="1:9" s="89" customFormat="1" ht="15">
      <c r="A15" s="108">
        <v>8</v>
      </c>
      <c r="B15" s="82" t="s">
        <v>237</v>
      </c>
      <c r="C15" s="101" t="s">
        <v>1125</v>
      </c>
      <c r="D15" s="84" t="s">
        <v>1126</v>
      </c>
      <c r="E15" s="93" t="s">
        <v>1065</v>
      </c>
      <c r="F15" s="108">
        <v>93</v>
      </c>
      <c r="G15" s="84" t="s">
        <v>1789</v>
      </c>
      <c r="H15" s="84" t="s">
        <v>438</v>
      </c>
      <c r="I15" s="93" t="s">
        <v>1176</v>
      </c>
    </row>
    <row r="16" spans="1:9" s="89" customFormat="1" ht="15">
      <c r="A16" s="108">
        <v>9</v>
      </c>
      <c r="B16" s="82" t="s">
        <v>739</v>
      </c>
      <c r="C16" s="101" t="s">
        <v>740</v>
      </c>
      <c r="D16" s="84" t="s">
        <v>741</v>
      </c>
      <c r="E16" s="93" t="s">
        <v>742</v>
      </c>
      <c r="F16" s="108">
        <v>67</v>
      </c>
      <c r="G16" s="84" t="s">
        <v>1794</v>
      </c>
      <c r="H16" s="84" t="s">
        <v>1523</v>
      </c>
      <c r="I16" s="93" t="s">
        <v>1193</v>
      </c>
    </row>
    <row r="17" spans="1:9" s="89" customFormat="1" ht="15">
      <c r="A17" s="108">
        <v>10</v>
      </c>
      <c r="B17" s="82" t="s">
        <v>322</v>
      </c>
      <c r="C17" s="101" t="s">
        <v>619</v>
      </c>
      <c r="D17" s="84" t="s">
        <v>620</v>
      </c>
      <c r="E17" s="124" t="s">
        <v>417</v>
      </c>
      <c r="F17" s="125">
        <v>33</v>
      </c>
      <c r="G17" s="84" t="s">
        <v>1798</v>
      </c>
      <c r="H17" s="84" t="s">
        <v>1524</v>
      </c>
      <c r="I17" s="93" t="s">
        <v>621</v>
      </c>
    </row>
    <row r="18" spans="1:9" s="89" customFormat="1" ht="15">
      <c r="A18" s="108">
        <v>11</v>
      </c>
      <c r="B18" s="82" t="s">
        <v>313</v>
      </c>
      <c r="C18" s="101" t="s">
        <v>200</v>
      </c>
      <c r="D18" s="107" t="s">
        <v>97</v>
      </c>
      <c r="E18" s="92" t="s">
        <v>203</v>
      </c>
      <c r="F18" s="120">
        <v>21</v>
      </c>
      <c r="G18" s="107" t="s">
        <v>1276</v>
      </c>
      <c r="H18" s="107"/>
      <c r="I18" s="92" t="s">
        <v>272</v>
      </c>
    </row>
    <row r="19" spans="1:9" s="89" customFormat="1" ht="15">
      <c r="A19" s="108">
        <v>12</v>
      </c>
      <c r="B19" s="82" t="s">
        <v>622</v>
      </c>
      <c r="C19" s="101" t="s">
        <v>623</v>
      </c>
      <c r="D19" s="107" t="s">
        <v>624</v>
      </c>
      <c r="E19" s="92" t="s">
        <v>468</v>
      </c>
      <c r="F19" s="120">
        <v>39</v>
      </c>
      <c r="G19" s="107" t="s">
        <v>1276</v>
      </c>
      <c r="H19" s="107"/>
      <c r="I19" s="92" t="s">
        <v>625</v>
      </c>
    </row>
    <row r="20" ht="15.75">
      <c r="D20" s="18"/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R24"/>
  <sheetViews>
    <sheetView workbookViewId="0" topLeftCell="A1">
      <selection activeCell="A23" sqref="A23:A24"/>
    </sheetView>
  </sheetViews>
  <sheetFormatPr defaultColWidth="9.140625" defaultRowHeight="12.75"/>
  <cols>
    <col min="1" max="1" width="5.7109375" style="17" customWidth="1"/>
    <col min="2" max="2" width="13.28125" style="17" customWidth="1"/>
    <col min="3" max="3" width="15.421875" style="17" bestFit="1" customWidth="1"/>
    <col min="4" max="4" width="13.00390625" style="16" customWidth="1"/>
    <col min="5" max="5" width="17.140625" style="16" customWidth="1"/>
    <col min="6" max="6" width="6.421875" style="18" customWidth="1"/>
    <col min="7" max="8" width="10.8515625" style="18" customWidth="1"/>
    <col min="9" max="9" width="29.1406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38</v>
      </c>
    </row>
    <row r="4" ht="6.75" customHeight="1">
      <c r="C4" s="11"/>
    </row>
    <row r="5" spans="2:6" ht="12.75" customHeight="1">
      <c r="B5" s="14"/>
      <c r="D5" s="13"/>
      <c r="E5" s="12"/>
      <c r="F5" s="15"/>
    </row>
    <row r="6" ht="9" customHeight="1" thickBot="1">
      <c r="C6" s="11"/>
    </row>
    <row r="7" spans="1:9" s="89" customFormat="1" ht="15.75" thickBot="1">
      <c r="A7" s="72" t="s">
        <v>5</v>
      </c>
      <c r="B7" s="73" t="s">
        <v>0</v>
      </c>
      <c r="C7" s="74" t="s">
        <v>1</v>
      </c>
      <c r="D7" s="75" t="s">
        <v>12</v>
      </c>
      <c r="E7" s="76" t="s">
        <v>2</v>
      </c>
      <c r="F7" s="77" t="s">
        <v>1166</v>
      </c>
      <c r="G7" s="77" t="s">
        <v>7</v>
      </c>
      <c r="H7" s="77" t="s">
        <v>6</v>
      </c>
      <c r="I7" s="79" t="s">
        <v>4</v>
      </c>
    </row>
    <row r="8" spans="1:9" s="89" customFormat="1" ht="18" customHeight="1">
      <c r="A8" s="108">
        <v>1</v>
      </c>
      <c r="B8" s="82" t="s">
        <v>216</v>
      </c>
      <c r="C8" s="101" t="s">
        <v>310</v>
      </c>
      <c r="D8" s="91" t="s">
        <v>154</v>
      </c>
      <c r="E8" s="93" t="s">
        <v>188</v>
      </c>
      <c r="F8" s="108">
        <v>54</v>
      </c>
      <c r="G8" s="84" t="s">
        <v>1816</v>
      </c>
      <c r="H8" s="84" t="s">
        <v>1517</v>
      </c>
      <c r="I8" s="93" t="s">
        <v>271</v>
      </c>
    </row>
    <row r="9" spans="1:9" s="89" customFormat="1" ht="15">
      <c r="A9" s="108">
        <v>2</v>
      </c>
      <c r="B9" s="82" t="s">
        <v>408</v>
      </c>
      <c r="C9" s="101" t="s">
        <v>409</v>
      </c>
      <c r="D9" s="91" t="s">
        <v>410</v>
      </c>
      <c r="E9" s="93" t="s">
        <v>411</v>
      </c>
      <c r="F9" s="108">
        <v>82</v>
      </c>
      <c r="G9" s="84" t="s">
        <v>1815</v>
      </c>
      <c r="H9" s="84" t="s">
        <v>1518</v>
      </c>
      <c r="I9" s="93" t="s">
        <v>412</v>
      </c>
    </row>
    <row r="10" spans="1:9" s="89" customFormat="1" ht="18" customHeight="1">
      <c r="A10" s="108">
        <v>3</v>
      </c>
      <c r="B10" s="82" t="s">
        <v>420</v>
      </c>
      <c r="C10" s="101" t="s">
        <v>421</v>
      </c>
      <c r="D10" s="91" t="s">
        <v>422</v>
      </c>
      <c r="E10" s="93" t="s">
        <v>411</v>
      </c>
      <c r="F10" s="108">
        <v>74</v>
      </c>
      <c r="G10" s="84" t="s">
        <v>1805</v>
      </c>
      <c r="H10" s="84" t="s">
        <v>1519</v>
      </c>
      <c r="I10" s="93" t="s">
        <v>423</v>
      </c>
    </row>
    <row r="11" spans="1:9" s="89" customFormat="1" ht="18" customHeight="1">
      <c r="A11" s="108">
        <v>4</v>
      </c>
      <c r="B11" s="82" t="s">
        <v>502</v>
      </c>
      <c r="C11" s="101" t="s">
        <v>1088</v>
      </c>
      <c r="D11" s="91" t="s">
        <v>1089</v>
      </c>
      <c r="E11" s="93" t="s">
        <v>1065</v>
      </c>
      <c r="F11" s="108">
        <v>144</v>
      </c>
      <c r="G11" s="84" t="s">
        <v>1808</v>
      </c>
      <c r="H11" s="84" t="s">
        <v>438</v>
      </c>
      <c r="I11" s="93" t="s">
        <v>1139</v>
      </c>
    </row>
    <row r="12" spans="1:9" s="89" customFormat="1" ht="15">
      <c r="A12" s="108">
        <v>5</v>
      </c>
      <c r="B12" s="82" t="s">
        <v>555</v>
      </c>
      <c r="C12" s="101" t="s">
        <v>1078</v>
      </c>
      <c r="D12" s="91" t="s">
        <v>1079</v>
      </c>
      <c r="E12" s="93" t="s">
        <v>1065</v>
      </c>
      <c r="F12" s="108">
        <v>142</v>
      </c>
      <c r="G12" s="84" t="s">
        <v>1817</v>
      </c>
      <c r="H12" s="84" t="s">
        <v>1520</v>
      </c>
      <c r="I12" s="93" t="s">
        <v>1139</v>
      </c>
    </row>
    <row r="13" spans="1:9" s="89" customFormat="1" ht="18" customHeight="1">
      <c r="A13" s="108">
        <v>6</v>
      </c>
      <c r="B13" s="82" t="s">
        <v>900</v>
      </c>
      <c r="C13" s="101" t="s">
        <v>901</v>
      </c>
      <c r="D13" s="91" t="s">
        <v>902</v>
      </c>
      <c r="E13" s="93" t="s">
        <v>903</v>
      </c>
      <c r="F13" s="108">
        <v>87</v>
      </c>
      <c r="G13" s="84" t="s">
        <v>1804</v>
      </c>
      <c r="H13" s="84" t="s">
        <v>1450</v>
      </c>
      <c r="I13" s="93" t="s">
        <v>904</v>
      </c>
    </row>
    <row r="14" spans="1:9" s="89" customFormat="1" ht="18" customHeight="1">
      <c r="A14" s="108">
        <v>7</v>
      </c>
      <c r="B14" s="82" t="s">
        <v>325</v>
      </c>
      <c r="C14" s="101" t="s">
        <v>787</v>
      </c>
      <c r="D14" s="91" t="s">
        <v>788</v>
      </c>
      <c r="E14" s="93" t="s">
        <v>745</v>
      </c>
      <c r="F14" s="108">
        <v>104</v>
      </c>
      <c r="G14" s="84" t="s">
        <v>1811</v>
      </c>
      <c r="H14" s="84" t="s">
        <v>1521</v>
      </c>
      <c r="I14" s="93" t="s">
        <v>1167</v>
      </c>
    </row>
    <row r="15" spans="1:9" s="89" customFormat="1" ht="15">
      <c r="A15" s="108">
        <v>8</v>
      </c>
      <c r="B15" s="82" t="s">
        <v>306</v>
      </c>
      <c r="C15" s="101" t="s">
        <v>316</v>
      </c>
      <c r="D15" s="91" t="s">
        <v>118</v>
      </c>
      <c r="E15" s="93" t="s">
        <v>188</v>
      </c>
      <c r="F15" s="108">
        <v>57</v>
      </c>
      <c r="G15" s="84" t="s">
        <v>1806</v>
      </c>
      <c r="H15" s="84" t="s">
        <v>1522</v>
      </c>
      <c r="I15" s="93" t="s">
        <v>271</v>
      </c>
    </row>
    <row r="16" spans="1:9" s="89" customFormat="1" ht="18" customHeight="1">
      <c r="A16" s="108">
        <v>9</v>
      </c>
      <c r="B16" s="82" t="s">
        <v>1140</v>
      </c>
      <c r="C16" s="101" t="s">
        <v>1141</v>
      </c>
      <c r="D16" s="91" t="s">
        <v>1142</v>
      </c>
      <c r="E16" s="93" t="s">
        <v>1065</v>
      </c>
      <c r="F16" s="108">
        <v>138</v>
      </c>
      <c r="G16" s="84" t="s">
        <v>1814</v>
      </c>
      <c r="H16" s="84" t="s">
        <v>1523</v>
      </c>
      <c r="I16" s="93" t="s">
        <v>1139</v>
      </c>
    </row>
    <row r="17" spans="1:9" s="89" customFormat="1" ht="15">
      <c r="A17" s="108">
        <v>10</v>
      </c>
      <c r="B17" s="82" t="s">
        <v>308</v>
      </c>
      <c r="C17" s="101" t="s">
        <v>309</v>
      </c>
      <c r="D17" s="91" t="s">
        <v>136</v>
      </c>
      <c r="E17" s="93" t="s">
        <v>203</v>
      </c>
      <c r="F17" s="108">
        <v>32</v>
      </c>
      <c r="G17" s="84" t="s">
        <v>1812</v>
      </c>
      <c r="H17" s="84" t="s">
        <v>1524</v>
      </c>
      <c r="I17" s="93" t="s">
        <v>312</v>
      </c>
    </row>
    <row r="18" spans="1:9" s="89" customFormat="1" ht="15">
      <c r="A18" s="108">
        <v>11</v>
      </c>
      <c r="B18" s="82" t="s">
        <v>263</v>
      </c>
      <c r="C18" s="101" t="s">
        <v>264</v>
      </c>
      <c r="D18" s="91" t="s">
        <v>85</v>
      </c>
      <c r="E18" s="93" t="s">
        <v>203</v>
      </c>
      <c r="F18" s="108">
        <v>35</v>
      </c>
      <c r="G18" s="84" t="s">
        <v>1813</v>
      </c>
      <c r="H18" s="84" t="s">
        <v>1525</v>
      </c>
      <c r="I18" s="93" t="s">
        <v>272</v>
      </c>
    </row>
    <row r="19" spans="1:9" s="89" customFormat="1" ht="18" customHeight="1">
      <c r="A19" s="108">
        <v>12</v>
      </c>
      <c r="B19" s="82" t="s">
        <v>314</v>
      </c>
      <c r="C19" s="101" t="s">
        <v>315</v>
      </c>
      <c r="D19" s="91" t="s">
        <v>146</v>
      </c>
      <c r="E19" s="93" t="s">
        <v>187</v>
      </c>
      <c r="F19" s="108">
        <v>41</v>
      </c>
      <c r="G19" s="84" t="s">
        <v>1807</v>
      </c>
      <c r="H19" s="84" t="s">
        <v>1526</v>
      </c>
      <c r="I19" s="93" t="s">
        <v>320</v>
      </c>
    </row>
    <row r="20" spans="1:9" s="89" customFormat="1" ht="15">
      <c r="A20" s="108">
        <v>13</v>
      </c>
      <c r="B20" s="82" t="s">
        <v>258</v>
      </c>
      <c r="C20" s="101" t="s">
        <v>317</v>
      </c>
      <c r="D20" s="91" t="s">
        <v>99</v>
      </c>
      <c r="E20" s="93" t="s">
        <v>188</v>
      </c>
      <c r="F20" s="108">
        <v>60</v>
      </c>
      <c r="G20" s="84" t="s">
        <v>1809</v>
      </c>
      <c r="H20" s="84" t="s">
        <v>1556</v>
      </c>
      <c r="I20" s="93" t="s">
        <v>321</v>
      </c>
    </row>
    <row r="21" spans="1:9" s="89" customFormat="1" ht="15">
      <c r="A21" s="108">
        <v>14</v>
      </c>
      <c r="B21" s="82" t="s">
        <v>318</v>
      </c>
      <c r="C21" s="101" t="s">
        <v>319</v>
      </c>
      <c r="D21" s="91" t="s">
        <v>77</v>
      </c>
      <c r="E21" s="93" t="s">
        <v>188</v>
      </c>
      <c r="F21" s="108">
        <v>55</v>
      </c>
      <c r="G21" s="84" t="s">
        <v>1810</v>
      </c>
      <c r="H21" s="84" t="s">
        <v>1557</v>
      </c>
      <c r="I21" s="93" t="s">
        <v>271</v>
      </c>
    </row>
    <row r="22" spans="1:9" s="89" customFormat="1" ht="15">
      <c r="A22" s="108">
        <v>15</v>
      </c>
      <c r="B22" s="82" t="s">
        <v>394</v>
      </c>
      <c r="C22" s="101" t="s">
        <v>418</v>
      </c>
      <c r="D22" s="91" t="s">
        <v>67</v>
      </c>
      <c r="E22" s="93" t="s">
        <v>411</v>
      </c>
      <c r="F22" s="108">
        <v>76</v>
      </c>
      <c r="G22" s="84" t="s">
        <v>1818</v>
      </c>
      <c r="H22" s="84" t="s">
        <v>1558</v>
      </c>
      <c r="I22" s="93" t="s">
        <v>419</v>
      </c>
    </row>
    <row r="23" spans="1:9" s="89" customFormat="1" ht="15">
      <c r="A23" s="108"/>
      <c r="B23" s="82" t="s">
        <v>1127</v>
      </c>
      <c r="C23" s="101" t="s">
        <v>1128</v>
      </c>
      <c r="D23" s="91" t="s">
        <v>1129</v>
      </c>
      <c r="E23" s="93" t="s">
        <v>1065</v>
      </c>
      <c r="F23" s="108">
        <v>133</v>
      </c>
      <c r="G23" s="84" t="s">
        <v>1276</v>
      </c>
      <c r="H23" s="84" t="s">
        <v>438</v>
      </c>
      <c r="I23" s="93" t="s">
        <v>1094</v>
      </c>
    </row>
    <row r="24" spans="1:9" s="89" customFormat="1" ht="18" customHeight="1">
      <c r="A24" s="108"/>
      <c r="B24" s="82" t="s">
        <v>353</v>
      </c>
      <c r="C24" s="101" t="s">
        <v>1137</v>
      </c>
      <c r="D24" s="91" t="s">
        <v>1138</v>
      </c>
      <c r="E24" s="93" t="s">
        <v>1065</v>
      </c>
      <c r="F24" s="108">
        <v>136</v>
      </c>
      <c r="G24" s="84" t="s">
        <v>1276</v>
      </c>
      <c r="H24" s="84" t="s">
        <v>438</v>
      </c>
      <c r="I24" s="93" t="s">
        <v>1139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2" sqref="A12"/>
    </sheetView>
  </sheetViews>
  <sheetFormatPr defaultColWidth="9.140625" defaultRowHeight="12.75"/>
  <cols>
    <col min="1" max="1" width="5.7109375" style="17" customWidth="1"/>
    <col min="2" max="2" width="14.57421875" style="17" customWidth="1"/>
    <col min="3" max="3" width="14.8515625" style="17" customWidth="1"/>
    <col min="4" max="4" width="13.00390625" style="16" customWidth="1"/>
    <col min="5" max="5" width="11.8515625" style="16" customWidth="1"/>
    <col min="6" max="6" width="5.421875" style="18" customWidth="1"/>
    <col min="7" max="7" width="11.421875" style="18" customWidth="1"/>
    <col min="8" max="8" width="8.421875" style="18" customWidth="1"/>
    <col min="9" max="9" width="42.42187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40</v>
      </c>
    </row>
    <row r="4" ht="9" customHeight="1">
      <c r="C4" s="11"/>
    </row>
    <row r="5" spans="2:4" ht="10.5" customHeight="1">
      <c r="B5" s="14"/>
      <c r="D5" s="13"/>
    </row>
    <row r="6" ht="9" customHeight="1" thickBot="1">
      <c r="C6" s="11"/>
    </row>
    <row r="7" spans="1:9" ht="16.5" thickBot="1">
      <c r="A7" s="19" t="s">
        <v>5</v>
      </c>
      <c r="B7" s="20" t="s">
        <v>0</v>
      </c>
      <c r="C7" s="21" t="s">
        <v>1</v>
      </c>
      <c r="D7" s="22" t="s">
        <v>12</v>
      </c>
      <c r="E7" s="38" t="s">
        <v>2</v>
      </c>
      <c r="F7" s="38" t="s">
        <v>1166</v>
      </c>
      <c r="G7" s="23" t="s">
        <v>9</v>
      </c>
      <c r="H7" s="24" t="s">
        <v>6</v>
      </c>
      <c r="I7" s="25" t="s">
        <v>4</v>
      </c>
    </row>
    <row r="8" spans="1:9" ht="18" customHeight="1">
      <c r="A8" s="26">
        <v>1</v>
      </c>
      <c r="B8" s="27" t="s">
        <v>676</v>
      </c>
      <c r="C8" s="28" t="s">
        <v>1091</v>
      </c>
      <c r="D8" s="29" t="s">
        <v>1092</v>
      </c>
      <c r="E8" s="30" t="s">
        <v>1065</v>
      </c>
      <c r="F8" s="26">
        <v>88</v>
      </c>
      <c r="G8" s="31" t="s">
        <v>1636</v>
      </c>
      <c r="H8" s="31" t="s">
        <v>1517</v>
      </c>
      <c r="I8" s="30" t="s">
        <v>1139</v>
      </c>
    </row>
    <row r="9" spans="1:9" ht="18" customHeight="1">
      <c r="A9" s="26">
        <v>2</v>
      </c>
      <c r="B9" s="27" t="s">
        <v>341</v>
      </c>
      <c r="C9" s="28" t="s">
        <v>720</v>
      </c>
      <c r="D9" s="29" t="s">
        <v>721</v>
      </c>
      <c r="E9" s="30" t="s">
        <v>411</v>
      </c>
      <c r="F9" s="26">
        <v>40</v>
      </c>
      <c r="G9" s="31" t="s">
        <v>1633</v>
      </c>
      <c r="H9" s="31" t="s">
        <v>1518</v>
      </c>
      <c r="I9" s="30" t="s">
        <v>625</v>
      </c>
    </row>
    <row r="10" spans="1:9" ht="18" customHeight="1">
      <c r="A10" s="26">
        <v>3</v>
      </c>
      <c r="B10" s="27" t="s">
        <v>232</v>
      </c>
      <c r="C10" s="28" t="s">
        <v>1268</v>
      </c>
      <c r="D10" s="29" t="s">
        <v>100</v>
      </c>
      <c r="E10" s="30" t="s">
        <v>183</v>
      </c>
      <c r="F10" s="26">
        <v>3</v>
      </c>
      <c r="G10" s="31" t="s">
        <v>1634</v>
      </c>
      <c r="H10" s="31" t="s">
        <v>438</v>
      </c>
      <c r="I10" s="30" t="s">
        <v>459</v>
      </c>
    </row>
    <row r="11" spans="1:9" ht="18" customHeight="1">
      <c r="A11" s="26">
        <v>4</v>
      </c>
      <c r="B11" s="27" t="s">
        <v>392</v>
      </c>
      <c r="C11" s="28" t="s">
        <v>740</v>
      </c>
      <c r="D11" s="29" t="s">
        <v>741</v>
      </c>
      <c r="E11" s="30" t="s">
        <v>742</v>
      </c>
      <c r="F11" s="26">
        <v>67</v>
      </c>
      <c r="G11" s="31" t="s">
        <v>1635</v>
      </c>
      <c r="H11" s="31" t="s">
        <v>1519</v>
      </c>
      <c r="I11" s="30" t="s">
        <v>1183</v>
      </c>
    </row>
    <row r="12" spans="1:9" ht="18" customHeight="1">
      <c r="A12" s="26"/>
      <c r="B12" s="27" t="s">
        <v>322</v>
      </c>
      <c r="C12" s="28" t="s">
        <v>323</v>
      </c>
      <c r="D12" s="29" t="s">
        <v>78</v>
      </c>
      <c r="E12" s="30" t="s">
        <v>188</v>
      </c>
      <c r="F12" s="26">
        <v>27</v>
      </c>
      <c r="G12" s="31" t="s">
        <v>1276</v>
      </c>
      <c r="H12" s="31"/>
      <c r="I12" s="30" t="s">
        <v>271</v>
      </c>
    </row>
  </sheetData>
  <mergeCells count="2">
    <mergeCell ref="A1:Q1"/>
    <mergeCell ref="A2:R2"/>
  </mergeCells>
  <printOptions/>
  <pageMargins left="0.75" right="0.75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R19"/>
  <sheetViews>
    <sheetView workbookViewId="0" topLeftCell="A1">
      <selection activeCell="B23" sqref="B23"/>
    </sheetView>
  </sheetViews>
  <sheetFormatPr defaultColWidth="9.140625" defaultRowHeight="12.75"/>
  <cols>
    <col min="1" max="1" width="5.7109375" style="17" customWidth="1"/>
    <col min="2" max="2" width="12.57421875" style="17" customWidth="1"/>
    <col min="3" max="3" width="13.421875" style="17" customWidth="1"/>
    <col min="4" max="4" width="13.00390625" style="18" customWidth="1"/>
    <col min="5" max="5" width="15.7109375" style="16" customWidth="1"/>
    <col min="6" max="6" width="6.7109375" style="18" customWidth="1"/>
    <col min="7" max="7" width="11.8515625" style="18" customWidth="1"/>
    <col min="8" max="8" width="8.140625" style="18" customWidth="1"/>
    <col min="9" max="9" width="44.003906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39</v>
      </c>
    </row>
    <row r="4" ht="9" customHeight="1">
      <c r="C4" s="11"/>
    </row>
    <row r="5" spans="2:4" ht="10.5" customHeight="1">
      <c r="B5" s="14"/>
      <c r="D5" s="68"/>
    </row>
    <row r="6" ht="9" customHeight="1" thickBot="1">
      <c r="C6" s="11"/>
    </row>
    <row r="7" spans="1:9" ht="16.5" thickBot="1">
      <c r="A7" s="19" t="s">
        <v>5</v>
      </c>
      <c r="B7" s="20" t="s">
        <v>0</v>
      </c>
      <c r="C7" s="21" t="s">
        <v>1</v>
      </c>
      <c r="D7" s="23" t="s">
        <v>12</v>
      </c>
      <c r="E7" s="38" t="s">
        <v>2</v>
      </c>
      <c r="F7" s="38" t="s">
        <v>1166</v>
      </c>
      <c r="G7" s="23" t="s">
        <v>9</v>
      </c>
      <c r="H7" s="24" t="s">
        <v>6</v>
      </c>
      <c r="I7" s="25" t="s">
        <v>4</v>
      </c>
    </row>
    <row r="8" spans="1:9" ht="18" customHeight="1">
      <c r="A8" s="26">
        <v>1</v>
      </c>
      <c r="B8" s="27" t="s">
        <v>481</v>
      </c>
      <c r="C8" s="28" t="s">
        <v>866</v>
      </c>
      <c r="D8" s="31" t="s">
        <v>867</v>
      </c>
      <c r="E8" s="30" t="s">
        <v>868</v>
      </c>
      <c r="F8" s="26">
        <v>88</v>
      </c>
      <c r="G8" s="31" t="s">
        <v>1644</v>
      </c>
      <c r="H8" s="31" t="s">
        <v>1517</v>
      </c>
      <c r="I8" s="30" t="s">
        <v>869</v>
      </c>
    </row>
    <row r="9" spans="1:9" ht="18" customHeight="1">
      <c r="A9" s="26">
        <v>2</v>
      </c>
      <c r="B9" s="27" t="s">
        <v>263</v>
      </c>
      <c r="C9" s="28" t="s">
        <v>399</v>
      </c>
      <c r="D9" s="31" t="s">
        <v>1225</v>
      </c>
      <c r="E9" s="30" t="s">
        <v>959</v>
      </c>
      <c r="F9" s="26">
        <v>118</v>
      </c>
      <c r="G9" s="31" t="s">
        <v>1645</v>
      </c>
      <c r="H9" s="31" t="s">
        <v>1518</v>
      </c>
      <c r="I9" s="30" t="s">
        <v>1024</v>
      </c>
    </row>
    <row r="10" spans="1:9" ht="18" customHeight="1">
      <c r="A10" s="26">
        <v>3</v>
      </c>
      <c r="B10" s="27" t="s">
        <v>295</v>
      </c>
      <c r="C10" s="28" t="s">
        <v>177</v>
      </c>
      <c r="D10" s="31" t="s">
        <v>117</v>
      </c>
      <c r="E10" s="30" t="s">
        <v>184</v>
      </c>
      <c r="F10" s="26">
        <v>28</v>
      </c>
      <c r="G10" s="31" t="s">
        <v>1640</v>
      </c>
      <c r="H10" s="31" t="s">
        <v>1519</v>
      </c>
      <c r="I10" s="30" t="s">
        <v>1224</v>
      </c>
    </row>
    <row r="11" spans="1:9" ht="18" customHeight="1">
      <c r="A11" s="26">
        <v>4</v>
      </c>
      <c r="B11" s="27" t="s">
        <v>506</v>
      </c>
      <c r="C11" s="28" t="s">
        <v>507</v>
      </c>
      <c r="D11" s="31" t="s">
        <v>483</v>
      </c>
      <c r="E11" s="30" t="s">
        <v>283</v>
      </c>
      <c r="F11" s="26">
        <v>1</v>
      </c>
      <c r="G11" s="31" t="s">
        <v>1642</v>
      </c>
      <c r="H11" s="31" t="s">
        <v>1520</v>
      </c>
      <c r="I11" s="30" t="s">
        <v>498</v>
      </c>
    </row>
    <row r="12" spans="1:9" ht="18" customHeight="1">
      <c r="A12" s="26">
        <v>5</v>
      </c>
      <c r="B12" s="27" t="s">
        <v>835</v>
      </c>
      <c r="C12" s="28" t="s">
        <v>836</v>
      </c>
      <c r="D12" s="31" t="s">
        <v>837</v>
      </c>
      <c r="E12" s="30" t="s">
        <v>742</v>
      </c>
      <c r="F12" s="26">
        <v>105</v>
      </c>
      <c r="G12" s="31" t="s">
        <v>1643</v>
      </c>
      <c r="H12" s="31" t="s">
        <v>1450</v>
      </c>
      <c r="I12" s="30" t="s">
        <v>838</v>
      </c>
    </row>
    <row r="13" spans="1:9" ht="18" customHeight="1">
      <c r="A13" s="26">
        <v>6</v>
      </c>
      <c r="B13" s="27" t="s">
        <v>171</v>
      </c>
      <c r="C13" s="28" t="s">
        <v>296</v>
      </c>
      <c r="D13" s="31" t="s">
        <v>106</v>
      </c>
      <c r="E13" s="30" t="s">
        <v>183</v>
      </c>
      <c r="F13" s="26">
        <v>7</v>
      </c>
      <c r="G13" s="31" t="s">
        <v>1637</v>
      </c>
      <c r="H13" s="31" t="s">
        <v>1521</v>
      </c>
      <c r="I13" s="30" t="s">
        <v>459</v>
      </c>
    </row>
    <row r="14" spans="1:9" ht="18" customHeight="1">
      <c r="A14" s="26">
        <v>7</v>
      </c>
      <c r="B14" s="27" t="s">
        <v>314</v>
      </c>
      <c r="C14" s="28" t="s">
        <v>315</v>
      </c>
      <c r="D14" s="31" t="s">
        <v>146</v>
      </c>
      <c r="E14" s="30" t="s">
        <v>187</v>
      </c>
      <c r="F14" s="26">
        <v>41</v>
      </c>
      <c r="G14" s="31" t="s">
        <v>1639</v>
      </c>
      <c r="H14" s="31" t="s">
        <v>1522</v>
      </c>
      <c r="I14" s="30" t="s">
        <v>320</v>
      </c>
    </row>
    <row r="15" spans="1:9" ht="15.75">
      <c r="A15" s="26">
        <v>8</v>
      </c>
      <c r="B15" s="27" t="s">
        <v>449</v>
      </c>
      <c r="C15" s="28" t="s">
        <v>1560</v>
      </c>
      <c r="D15" s="31" t="s">
        <v>1561</v>
      </c>
      <c r="E15" s="30" t="s">
        <v>222</v>
      </c>
      <c r="F15" s="26">
        <v>135</v>
      </c>
      <c r="G15" s="31" t="s">
        <v>1646</v>
      </c>
      <c r="H15" s="31" t="s">
        <v>1523</v>
      </c>
      <c r="I15" s="30" t="s">
        <v>401</v>
      </c>
    </row>
    <row r="16" spans="1:9" ht="15.75">
      <c r="A16" s="26">
        <v>9</v>
      </c>
      <c r="B16" s="27" t="s">
        <v>293</v>
      </c>
      <c r="C16" s="28" t="s">
        <v>294</v>
      </c>
      <c r="D16" s="31" t="s">
        <v>107</v>
      </c>
      <c r="E16" s="30" t="s">
        <v>183</v>
      </c>
      <c r="F16" s="26">
        <v>8</v>
      </c>
      <c r="G16" s="31" t="s">
        <v>1641</v>
      </c>
      <c r="H16" s="31" t="s">
        <v>1524</v>
      </c>
      <c r="I16" s="30" t="s">
        <v>459</v>
      </c>
    </row>
    <row r="17" spans="1:9" ht="15.75">
      <c r="A17" s="26"/>
      <c r="B17" s="27" t="s">
        <v>258</v>
      </c>
      <c r="C17" s="28" t="s">
        <v>259</v>
      </c>
      <c r="D17" s="58" t="s">
        <v>116</v>
      </c>
      <c r="E17" s="67" t="s">
        <v>202</v>
      </c>
      <c r="F17" s="71">
        <v>22</v>
      </c>
      <c r="G17" s="58" t="s">
        <v>1638</v>
      </c>
      <c r="H17" s="58"/>
      <c r="I17" s="67" t="s">
        <v>1206</v>
      </c>
    </row>
    <row r="18" spans="1:9" ht="15.75">
      <c r="A18" s="26"/>
      <c r="B18" s="27" t="s">
        <v>299</v>
      </c>
      <c r="C18" s="28" t="s">
        <v>300</v>
      </c>
      <c r="D18" s="58" t="s">
        <v>152</v>
      </c>
      <c r="E18" s="67" t="s">
        <v>221</v>
      </c>
      <c r="F18" s="71">
        <v>46</v>
      </c>
      <c r="G18" s="58" t="s">
        <v>1276</v>
      </c>
      <c r="H18" s="58"/>
      <c r="I18" s="67" t="s">
        <v>223</v>
      </c>
    </row>
    <row r="19" spans="1:9" ht="15.75">
      <c r="A19" s="26"/>
      <c r="B19" s="27" t="s">
        <v>178</v>
      </c>
      <c r="C19" s="28" t="s">
        <v>528</v>
      </c>
      <c r="D19" s="31" t="s">
        <v>529</v>
      </c>
      <c r="E19" s="30" t="s">
        <v>411</v>
      </c>
      <c r="F19" s="26">
        <v>75</v>
      </c>
      <c r="G19" s="31" t="s">
        <v>1276</v>
      </c>
      <c r="H19" s="31"/>
      <c r="I19" s="30" t="s">
        <v>419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75"/>
  <sheetViews>
    <sheetView workbookViewId="0" topLeftCell="A1">
      <selection activeCell="B29" sqref="B29"/>
    </sheetView>
  </sheetViews>
  <sheetFormatPr defaultColWidth="9.140625" defaultRowHeight="12.75"/>
  <cols>
    <col min="1" max="1" width="5.7109375" style="17" customWidth="1"/>
    <col min="2" max="2" width="10.421875" style="17" customWidth="1"/>
    <col min="3" max="3" width="15.00390625" style="17" customWidth="1"/>
    <col min="4" max="4" width="12.00390625" style="18" customWidth="1"/>
    <col min="5" max="5" width="13.140625" style="16" customWidth="1"/>
    <col min="6" max="6" width="6.00390625" style="18" customWidth="1"/>
    <col min="7" max="7" width="8.8515625" style="18" customWidth="1"/>
    <col min="8" max="8" width="6.140625" style="18" customWidth="1"/>
    <col min="9" max="9" width="9.7109375" style="18" customWidth="1"/>
    <col min="10" max="10" width="7.140625" style="18" customWidth="1"/>
    <col min="11" max="11" width="7.28125" style="18" customWidth="1"/>
    <col min="12" max="12" width="32.421875" style="17" customWidth="1"/>
    <col min="13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23</v>
      </c>
    </row>
    <row r="4" ht="5.25" customHeight="1" thickBot="1">
      <c r="C4" s="11"/>
    </row>
    <row r="5" spans="1:12" s="89" customFormat="1" ht="15.75" thickBot="1">
      <c r="A5" s="72" t="s">
        <v>5</v>
      </c>
      <c r="B5" s="73" t="s">
        <v>0</v>
      </c>
      <c r="C5" s="74" t="s">
        <v>1</v>
      </c>
      <c r="D5" s="77" t="s">
        <v>12</v>
      </c>
      <c r="E5" s="76" t="s">
        <v>2</v>
      </c>
      <c r="F5" s="76" t="s">
        <v>1166</v>
      </c>
      <c r="G5" s="77" t="s">
        <v>3</v>
      </c>
      <c r="H5" s="77" t="s">
        <v>1347</v>
      </c>
      <c r="I5" s="77" t="s">
        <v>8</v>
      </c>
      <c r="J5" s="119" t="s">
        <v>1347</v>
      </c>
      <c r="K5" s="119" t="s">
        <v>6</v>
      </c>
      <c r="L5" s="79" t="s">
        <v>4</v>
      </c>
    </row>
    <row r="6" spans="1:12" s="89" customFormat="1" ht="18" customHeight="1">
      <c r="A6" s="203"/>
      <c r="B6" s="82" t="s">
        <v>643</v>
      </c>
      <c r="C6" s="83" t="s">
        <v>644</v>
      </c>
      <c r="D6" s="84" t="s">
        <v>462</v>
      </c>
      <c r="E6" s="93" t="s">
        <v>468</v>
      </c>
      <c r="F6" s="108"/>
      <c r="G6" s="84" t="s">
        <v>1057</v>
      </c>
      <c r="H6" s="84"/>
      <c r="I6" s="94"/>
      <c r="J6" s="94"/>
      <c r="K6" s="84" t="s">
        <v>1517</v>
      </c>
      <c r="L6" s="93" t="s">
        <v>469</v>
      </c>
    </row>
    <row r="7" spans="1:12" s="89" customFormat="1" ht="18" customHeight="1">
      <c r="A7" s="129">
        <v>1</v>
      </c>
      <c r="B7" s="114" t="s">
        <v>343</v>
      </c>
      <c r="C7" s="208" t="s">
        <v>820</v>
      </c>
      <c r="D7" s="204" t="s">
        <v>821</v>
      </c>
      <c r="E7" s="205" t="s">
        <v>742</v>
      </c>
      <c r="F7" s="206">
        <v>63</v>
      </c>
      <c r="G7" s="204" t="s">
        <v>1369</v>
      </c>
      <c r="H7" s="204" t="s">
        <v>1368</v>
      </c>
      <c r="I7" s="204" t="s">
        <v>1588</v>
      </c>
      <c r="J7" s="204" t="s">
        <v>1503</v>
      </c>
      <c r="K7" s="204" t="s">
        <v>1517</v>
      </c>
      <c r="L7" s="205" t="s">
        <v>1167</v>
      </c>
    </row>
    <row r="8" spans="1:12" s="89" customFormat="1" ht="18" customHeight="1">
      <c r="A8" s="203">
        <v>2</v>
      </c>
      <c r="B8" s="104" t="s">
        <v>870</v>
      </c>
      <c r="C8" s="207" t="s">
        <v>872</v>
      </c>
      <c r="D8" s="84" t="s">
        <v>871</v>
      </c>
      <c r="E8" s="93" t="s">
        <v>860</v>
      </c>
      <c r="F8" s="108">
        <v>54</v>
      </c>
      <c r="G8" s="84" t="s">
        <v>1362</v>
      </c>
      <c r="H8" s="84" t="s">
        <v>1318</v>
      </c>
      <c r="I8" s="84" t="s">
        <v>1589</v>
      </c>
      <c r="J8" s="204" t="s">
        <v>1503</v>
      </c>
      <c r="K8" s="84" t="s">
        <v>1518</v>
      </c>
      <c r="L8" s="93" t="s">
        <v>861</v>
      </c>
    </row>
    <row r="9" spans="1:12" s="89" customFormat="1" ht="18" customHeight="1">
      <c r="A9" s="129">
        <v>3</v>
      </c>
      <c r="B9" s="82" t="s">
        <v>290</v>
      </c>
      <c r="C9" s="83" t="s">
        <v>975</v>
      </c>
      <c r="D9" s="84" t="s">
        <v>976</v>
      </c>
      <c r="E9" s="93" t="s">
        <v>959</v>
      </c>
      <c r="F9" s="108">
        <v>78</v>
      </c>
      <c r="G9" s="84" t="s">
        <v>1366</v>
      </c>
      <c r="H9" s="84" t="s">
        <v>1364</v>
      </c>
      <c r="I9" s="84" t="s">
        <v>1590</v>
      </c>
      <c r="J9" s="204" t="s">
        <v>1503</v>
      </c>
      <c r="K9" s="84" t="s">
        <v>1519</v>
      </c>
      <c r="L9" s="93" t="s">
        <v>977</v>
      </c>
    </row>
    <row r="10" spans="1:12" s="89" customFormat="1" ht="18" customHeight="1">
      <c r="A10" s="203">
        <v>4</v>
      </c>
      <c r="B10" s="82" t="s">
        <v>193</v>
      </c>
      <c r="C10" s="83" t="s">
        <v>194</v>
      </c>
      <c r="D10" s="84" t="s">
        <v>65</v>
      </c>
      <c r="E10" s="93" t="s">
        <v>201</v>
      </c>
      <c r="F10" s="108">
        <v>8</v>
      </c>
      <c r="G10" s="84" t="s">
        <v>1365</v>
      </c>
      <c r="H10" s="84" t="s">
        <v>1364</v>
      </c>
      <c r="I10" s="84" t="s">
        <v>1601</v>
      </c>
      <c r="J10" s="204" t="s">
        <v>1503</v>
      </c>
      <c r="K10" s="84" t="s">
        <v>438</v>
      </c>
      <c r="L10" s="93" t="s">
        <v>1168</v>
      </c>
    </row>
    <row r="11" spans="1:12" s="89" customFormat="1" ht="18" customHeight="1">
      <c r="A11" s="129">
        <v>5</v>
      </c>
      <c r="B11" s="82" t="s">
        <v>375</v>
      </c>
      <c r="C11" s="83" t="s">
        <v>972</v>
      </c>
      <c r="D11" s="84" t="s">
        <v>973</v>
      </c>
      <c r="E11" s="93" t="s">
        <v>959</v>
      </c>
      <c r="F11" s="108">
        <v>76</v>
      </c>
      <c r="G11" s="84" t="s">
        <v>1361</v>
      </c>
      <c r="H11" s="84" t="s">
        <v>1318</v>
      </c>
      <c r="I11" s="84" t="s">
        <v>1599</v>
      </c>
      <c r="J11" s="204" t="s">
        <v>1503</v>
      </c>
      <c r="K11" s="84" t="s">
        <v>1520</v>
      </c>
      <c r="L11" s="93" t="s">
        <v>974</v>
      </c>
    </row>
    <row r="12" spans="1:12" s="89" customFormat="1" ht="19.5" customHeight="1">
      <c r="A12" s="203">
        <v>6</v>
      </c>
      <c r="B12" s="82" t="s">
        <v>722</v>
      </c>
      <c r="C12" s="83" t="s">
        <v>845</v>
      </c>
      <c r="D12" s="84" t="s">
        <v>86</v>
      </c>
      <c r="E12" s="93" t="s">
        <v>844</v>
      </c>
      <c r="F12" s="108">
        <v>55</v>
      </c>
      <c r="G12" s="84" t="s">
        <v>1367</v>
      </c>
      <c r="H12" s="84" t="s">
        <v>1364</v>
      </c>
      <c r="I12" s="84" t="s">
        <v>1600</v>
      </c>
      <c r="J12" s="204" t="s">
        <v>1503</v>
      </c>
      <c r="K12" s="84" t="s">
        <v>1450</v>
      </c>
      <c r="L12" s="93" t="s">
        <v>849</v>
      </c>
    </row>
    <row r="13" spans="1:12" s="89" customFormat="1" ht="18" customHeight="1">
      <c r="A13" s="129">
        <v>7</v>
      </c>
      <c r="B13" s="82" t="s">
        <v>961</v>
      </c>
      <c r="C13" s="83" t="s">
        <v>962</v>
      </c>
      <c r="D13" s="84" t="s">
        <v>963</v>
      </c>
      <c r="E13" s="93" t="s">
        <v>959</v>
      </c>
      <c r="F13" s="108">
        <v>75</v>
      </c>
      <c r="G13" s="84" t="s">
        <v>1370</v>
      </c>
      <c r="H13" s="84" t="s">
        <v>1368</v>
      </c>
      <c r="I13" s="84" t="s">
        <v>1370</v>
      </c>
      <c r="J13" s="204" t="s">
        <v>1503</v>
      </c>
      <c r="K13" s="84" t="s">
        <v>1521</v>
      </c>
      <c r="L13" s="93" t="s">
        <v>960</v>
      </c>
    </row>
    <row r="14" spans="1:12" s="89" customFormat="1" ht="18" customHeight="1">
      <c r="A14" s="203">
        <v>8</v>
      </c>
      <c r="B14" s="82" t="s">
        <v>197</v>
      </c>
      <c r="C14" s="83" t="s">
        <v>198</v>
      </c>
      <c r="D14" s="84" t="s">
        <v>93</v>
      </c>
      <c r="E14" s="93" t="s">
        <v>203</v>
      </c>
      <c r="F14" s="108">
        <v>20</v>
      </c>
      <c r="G14" s="84" t="s">
        <v>1363</v>
      </c>
      <c r="H14" s="84" t="s">
        <v>1318</v>
      </c>
      <c r="I14" s="84" t="s">
        <v>1602</v>
      </c>
      <c r="J14" s="204" t="s">
        <v>1503</v>
      </c>
      <c r="K14" s="84" t="s">
        <v>1522</v>
      </c>
      <c r="L14" s="93" t="s">
        <v>311</v>
      </c>
    </row>
    <row r="15" spans="1:12" s="89" customFormat="1" ht="18" customHeight="1">
      <c r="A15" s="129">
        <v>9</v>
      </c>
      <c r="B15" s="104" t="s">
        <v>638</v>
      </c>
      <c r="C15" s="207" t="s">
        <v>639</v>
      </c>
      <c r="D15" s="84" t="s">
        <v>640</v>
      </c>
      <c r="E15" s="93" t="s">
        <v>457</v>
      </c>
      <c r="F15" s="108">
        <v>38</v>
      </c>
      <c r="G15" s="84" t="s">
        <v>1377</v>
      </c>
      <c r="H15" s="84" t="s">
        <v>1368</v>
      </c>
      <c r="I15" s="94"/>
      <c r="J15" s="94"/>
      <c r="K15" s="84" t="s">
        <v>1523</v>
      </c>
      <c r="L15" s="93" t="s">
        <v>458</v>
      </c>
    </row>
    <row r="16" spans="1:12" s="89" customFormat="1" ht="18" customHeight="1">
      <c r="A16" s="203">
        <v>10</v>
      </c>
      <c r="B16" s="82" t="s">
        <v>754</v>
      </c>
      <c r="C16" s="83" t="s">
        <v>755</v>
      </c>
      <c r="D16" s="84" t="s">
        <v>637</v>
      </c>
      <c r="E16" s="93" t="s">
        <v>745</v>
      </c>
      <c r="F16" s="108">
        <v>70</v>
      </c>
      <c r="G16" s="84" t="s">
        <v>1372</v>
      </c>
      <c r="H16" s="84" t="s">
        <v>1318</v>
      </c>
      <c r="I16" s="94"/>
      <c r="J16" s="94"/>
      <c r="K16" s="84" t="s">
        <v>1524</v>
      </c>
      <c r="L16" s="93" t="s">
        <v>756</v>
      </c>
    </row>
    <row r="17" spans="1:12" s="89" customFormat="1" ht="18" customHeight="1">
      <c r="A17" s="129">
        <v>11</v>
      </c>
      <c r="B17" s="82" t="s">
        <v>1115</v>
      </c>
      <c r="C17" s="83" t="s">
        <v>1116</v>
      </c>
      <c r="D17" s="84" t="s">
        <v>63</v>
      </c>
      <c r="E17" s="93" t="s">
        <v>1065</v>
      </c>
      <c r="F17" s="108">
        <v>83</v>
      </c>
      <c r="G17" s="84" t="s">
        <v>1374</v>
      </c>
      <c r="H17" s="84" t="s">
        <v>1364</v>
      </c>
      <c r="I17" s="94"/>
      <c r="J17" s="94"/>
      <c r="K17" s="84" t="s">
        <v>438</v>
      </c>
      <c r="L17" s="93" t="s">
        <v>1112</v>
      </c>
    </row>
    <row r="18" spans="1:12" s="89" customFormat="1" ht="18" customHeight="1">
      <c r="A18" s="203">
        <v>12</v>
      </c>
      <c r="B18" s="82" t="s">
        <v>195</v>
      </c>
      <c r="C18" s="83" t="s">
        <v>196</v>
      </c>
      <c r="D18" s="84" t="s">
        <v>88</v>
      </c>
      <c r="E18" s="91" t="s">
        <v>202</v>
      </c>
      <c r="F18" s="84" t="s">
        <v>1169</v>
      </c>
      <c r="G18" s="84" t="s">
        <v>1375</v>
      </c>
      <c r="H18" s="84" t="s">
        <v>1364</v>
      </c>
      <c r="I18" s="94"/>
      <c r="J18" s="94"/>
      <c r="K18" s="84" t="s">
        <v>1525</v>
      </c>
      <c r="L18" s="93" t="s">
        <v>1170</v>
      </c>
    </row>
    <row r="19" spans="1:12" s="89" customFormat="1" ht="18" customHeight="1">
      <c r="A19" s="129">
        <v>13</v>
      </c>
      <c r="B19" s="82" t="s">
        <v>789</v>
      </c>
      <c r="C19" s="83" t="s">
        <v>790</v>
      </c>
      <c r="D19" s="84" t="s">
        <v>791</v>
      </c>
      <c r="E19" s="93" t="s">
        <v>745</v>
      </c>
      <c r="F19" s="108">
        <v>66</v>
      </c>
      <c r="G19" s="84" t="s">
        <v>1378</v>
      </c>
      <c r="H19" s="84" t="s">
        <v>1368</v>
      </c>
      <c r="I19" s="94"/>
      <c r="J19" s="94"/>
      <c r="K19" s="84" t="s">
        <v>1526</v>
      </c>
      <c r="L19" s="93" t="s">
        <v>1167</v>
      </c>
    </row>
    <row r="20" spans="1:12" s="89" customFormat="1" ht="18" customHeight="1">
      <c r="A20" s="203">
        <v>14</v>
      </c>
      <c r="B20" s="104" t="s">
        <v>237</v>
      </c>
      <c r="C20" s="207" t="s">
        <v>645</v>
      </c>
      <c r="D20" s="84" t="s">
        <v>646</v>
      </c>
      <c r="E20" s="93" t="s">
        <v>415</v>
      </c>
      <c r="F20" s="108">
        <v>41</v>
      </c>
      <c r="G20" s="84" t="s">
        <v>1376</v>
      </c>
      <c r="H20" s="84" t="s">
        <v>1368</v>
      </c>
      <c r="I20" s="108"/>
      <c r="J20" s="108"/>
      <c r="K20" s="84" t="s">
        <v>438</v>
      </c>
      <c r="L20" s="93" t="s">
        <v>647</v>
      </c>
    </row>
    <row r="21" spans="1:12" s="89" customFormat="1" ht="18" customHeight="1">
      <c r="A21" s="129">
        <v>15</v>
      </c>
      <c r="B21" s="82" t="s">
        <v>641</v>
      </c>
      <c r="C21" s="83" t="s">
        <v>642</v>
      </c>
      <c r="D21" s="84" t="s">
        <v>148</v>
      </c>
      <c r="E21" s="93" t="s">
        <v>417</v>
      </c>
      <c r="F21" s="108">
        <v>34</v>
      </c>
      <c r="G21" s="84" t="s">
        <v>1371</v>
      </c>
      <c r="H21" s="84" t="s">
        <v>1318</v>
      </c>
      <c r="I21" s="94"/>
      <c r="J21" s="94"/>
      <c r="K21" s="84" t="s">
        <v>1556</v>
      </c>
      <c r="L21" s="93" t="s">
        <v>633</v>
      </c>
    </row>
    <row r="22" spans="1:12" s="89" customFormat="1" ht="18" customHeight="1">
      <c r="A22" s="203">
        <v>16</v>
      </c>
      <c r="B22" s="82" t="s">
        <v>1250</v>
      </c>
      <c r="C22" s="83" t="s">
        <v>1251</v>
      </c>
      <c r="D22" s="84" t="s">
        <v>70</v>
      </c>
      <c r="E22" s="93" t="s">
        <v>1252</v>
      </c>
      <c r="F22" s="108">
        <v>14</v>
      </c>
      <c r="G22" s="84" t="s">
        <v>1373</v>
      </c>
      <c r="H22" s="84" t="s">
        <v>1318</v>
      </c>
      <c r="I22" s="94"/>
      <c r="J22" s="94"/>
      <c r="K22" s="84" t="s">
        <v>438</v>
      </c>
      <c r="L22" s="93" t="s">
        <v>1167</v>
      </c>
    </row>
    <row r="23" spans="1:12" s="89" customFormat="1" ht="18" customHeight="1">
      <c r="A23" s="129"/>
      <c r="B23" s="104" t="s">
        <v>290</v>
      </c>
      <c r="C23" s="207" t="s">
        <v>1118</v>
      </c>
      <c r="D23" s="84" t="s">
        <v>1119</v>
      </c>
      <c r="E23" s="93" t="s">
        <v>1065</v>
      </c>
      <c r="F23" s="108">
        <v>94</v>
      </c>
      <c r="G23" s="84" t="s">
        <v>1276</v>
      </c>
      <c r="H23" s="84"/>
      <c r="I23" s="94"/>
      <c r="J23" s="94"/>
      <c r="K23" s="84" t="s">
        <v>438</v>
      </c>
      <c r="L23" s="93" t="s">
        <v>1063</v>
      </c>
    </row>
    <row r="24" spans="1:12" s="89" customFormat="1" ht="18" customHeight="1">
      <c r="A24" s="203"/>
      <c r="B24" s="82" t="s">
        <v>195</v>
      </c>
      <c r="C24" s="83" t="s">
        <v>1117</v>
      </c>
      <c r="D24" s="84" t="s">
        <v>980</v>
      </c>
      <c r="E24" s="93" t="s">
        <v>1065</v>
      </c>
      <c r="F24" s="108">
        <v>95</v>
      </c>
      <c r="G24" s="84" t="s">
        <v>1276</v>
      </c>
      <c r="H24" s="84"/>
      <c r="I24" s="94"/>
      <c r="J24" s="94"/>
      <c r="K24" s="84" t="s">
        <v>438</v>
      </c>
      <c r="L24" s="93" t="s">
        <v>1103</v>
      </c>
    </row>
    <row r="25" spans="1:12" s="89" customFormat="1" ht="18" customHeight="1">
      <c r="A25" s="129"/>
      <c r="B25" s="82" t="s">
        <v>944</v>
      </c>
      <c r="C25" s="83" t="s">
        <v>942</v>
      </c>
      <c r="D25" s="84" t="s">
        <v>943</v>
      </c>
      <c r="E25" s="93" t="s">
        <v>903</v>
      </c>
      <c r="F25" s="108">
        <v>61</v>
      </c>
      <c r="G25" s="84" t="s">
        <v>1276</v>
      </c>
      <c r="H25" s="84"/>
      <c r="I25" s="94"/>
      <c r="J25" s="94"/>
      <c r="K25" s="84"/>
      <c r="L25" s="93" t="s">
        <v>928</v>
      </c>
    </row>
    <row r="26" spans="1:12" s="89" customFormat="1" ht="18" customHeight="1">
      <c r="A26" s="203"/>
      <c r="B26" s="82" t="s">
        <v>199</v>
      </c>
      <c r="C26" s="83" t="s">
        <v>200</v>
      </c>
      <c r="D26" s="84" t="s">
        <v>97</v>
      </c>
      <c r="E26" s="93" t="s">
        <v>203</v>
      </c>
      <c r="F26" s="108">
        <v>21</v>
      </c>
      <c r="G26" s="84" t="s">
        <v>1276</v>
      </c>
      <c r="H26" s="84"/>
      <c r="I26" s="84"/>
      <c r="J26" s="84"/>
      <c r="K26" s="84"/>
      <c r="L26" s="93" t="s">
        <v>272</v>
      </c>
    </row>
    <row r="27" spans="2:12" ht="15.7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30" spans="4:11" ht="15.75">
      <c r="D30" s="17"/>
      <c r="E30" s="17"/>
      <c r="F30" s="17"/>
      <c r="G30" s="17"/>
      <c r="H30" s="17"/>
      <c r="I30" s="17"/>
      <c r="J30" s="17"/>
      <c r="K30" s="17"/>
    </row>
    <row r="31" spans="4:11" ht="15.75">
      <c r="D31" s="17"/>
      <c r="E31" s="17"/>
      <c r="F31" s="17"/>
      <c r="G31" s="17"/>
      <c r="H31" s="17"/>
      <c r="I31" s="17"/>
      <c r="J31" s="17"/>
      <c r="K31" s="17"/>
    </row>
    <row r="32" spans="2:12" ht="15.75">
      <c r="B32" s="16"/>
      <c r="C32" s="18"/>
      <c r="E32" s="17"/>
      <c r="G32" s="17"/>
      <c r="H32" s="17"/>
      <c r="I32" s="17"/>
      <c r="J32" s="17"/>
      <c r="K32" s="17"/>
      <c r="L32" s="16"/>
    </row>
    <row r="33" spans="2:12" ht="15.75">
      <c r="B33" s="16"/>
      <c r="C33" s="18"/>
      <c r="E33" s="17"/>
      <c r="G33" s="17"/>
      <c r="H33" s="17"/>
      <c r="I33" s="17"/>
      <c r="J33" s="17"/>
      <c r="K33" s="17"/>
      <c r="L33" s="16"/>
    </row>
    <row r="34" spans="2:12" ht="15.75">
      <c r="B34" s="16"/>
      <c r="C34" s="18"/>
      <c r="E34" s="17"/>
      <c r="G34" s="17"/>
      <c r="H34" s="17"/>
      <c r="I34" s="17"/>
      <c r="J34" s="17"/>
      <c r="K34" s="17"/>
      <c r="L34" s="16"/>
    </row>
    <row r="35" spans="2:12" ht="15.75">
      <c r="B35" s="16"/>
      <c r="C35" s="18"/>
      <c r="E35" s="17"/>
      <c r="G35" s="17"/>
      <c r="H35" s="17"/>
      <c r="I35" s="17"/>
      <c r="J35" s="17"/>
      <c r="K35" s="17"/>
      <c r="L35" s="16"/>
    </row>
    <row r="36" spans="2:12" ht="15.75">
      <c r="B36" s="16"/>
      <c r="C36" s="18"/>
      <c r="E36" s="17"/>
      <c r="G36" s="17"/>
      <c r="H36" s="17"/>
      <c r="I36" s="17"/>
      <c r="J36" s="17"/>
      <c r="K36" s="17"/>
      <c r="L36" s="16"/>
    </row>
    <row r="37" spans="2:12" ht="15.75">
      <c r="B37" s="16"/>
      <c r="C37" s="18"/>
      <c r="E37" s="17"/>
      <c r="G37" s="17"/>
      <c r="H37" s="17"/>
      <c r="I37" s="17"/>
      <c r="J37" s="17"/>
      <c r="K37" s="17"/>
      <c r="L37" s="16"/>
    </row>
    <row r="38" spans="2:12" ht="15.75">
      <c r="B38" s="16"/>
      <c r="C38" s="18"/>
      <c r="E38" s="17"/>
      <c r="G38" s="17"/>
      <c r="H38" s="17"/>
      <c r="I38" s="17"/>
      <c r="J38" s="17"/>
      <c r="K38" s="17"/>
      <c r="L38" s="16"/>
    </row>
    <row r="39" spans="2:12" ht="15.75">
      <c r="B39" s="16"/>
      <c r="C39" s="18"/>
      <c r="E39" s="17"/>
      <c r="G39" s="17"/>
      <c r="H39" s="17"/>
      <c r="I39" s="17"/>
      <c r="J39" s="17"/>
      <c r="K39" s="17"/>
      <c r="L39" s="16"/>
    </row>
    <row r="40" spans="2:12" ht="15.75">
      <c r="B40" s="16"/>
      <c r="C40" s="18"/>
      <c r="E40" s="17"/>
      <c r="G40" s="17"/>
      <c r="H40" s="17"/>
      <c r="I40" s="17"/>
      <c r="J40" s="17"/>
      <c r="K40" s="17"/>
      <c r="L40" s="16"/>
    </row>
    <row r="41" spans="2:12" ht="15.75">
      <c r="B41" s="16"/>
      <c r="C41" s="18"/>
      <c r="E41" s="17"/>
      <c r="G41" s="17"/>
      <c r="H41" s="17"/>
      <c r="I41" s="17"/>
      <c r="J41" s="17"/>
      <c r="K41" s="17"/>
      <c r="L41" s="16"/>
    </row>
    <row r="42" spans="2:12" ht="15.75">
      <c r="B42" s="16"/>
      <c r="C42" s="18"/>
      <c r="E42" s="17"/>
      <c r="G42" s="17"/>
      <c r="H42" s="17"/>
      <c r="I42" s="17"/>
      <c r="J42" s="17"/>
      <c r="K42" s="17"/>
      <c r="L42" s="16"/>
    </row>
    <row r="43" spans="2:12" ht="15.75">
      <c r="B43" s="16"/>
      <c r="C43" s="18"/>
      <c r="E43" s="17"/>
      <c r="G43" s="17"/>
      <c r="H43" s="17"/>
      <c r="I43" s="17"/>
      <c r="J43" s="17"/>
      <c r="K43" s="17"/>
      <c r="L43" s="16"/>
    </row>
    <row r="44" spans="2:12" ht="15.75">
      <c r="B44" s="16"/>
      <c r="C44" s="18"/>
      <c r="E44" s="17"/>
      <c r="G44" s="17"/>
      <c r="H44" s="17"/>
      <c r="I44" s="17"/>
      <c r="J44" s="17"/>
      <c r="K44" s="17"/>
      <c r="L44" s="16"/>
    </row>
    <row r="45" spans="2:12" ht="15.75">
      <c r="B45" s="16"/>
      <c r="C45" s="18"/>
      <c r="E45" s="17"/>
      <c r="G45" s="17"/>
      <c r="H45" s="17"/>
      <c r="I45" s="17"/>
      <c r="J45" s="17"/>
      <c r="K45" s="17"/>
      <c r="L45" s="16"/>
    </row>
    <row r="46" spans="2:12" ht="15.75">
      <c r="B46" s="16"/>
      <c r="C46" s="18"/>
      <c r="E46" s="17"/>
      <c r="G46" s="17"/>
      <c r="H46" s="17"/>
      <c r="I46" s="17"/>
      <c r="J46" s="17"/>
      <c r="K46" s="17"/>
      <c r="L46" s="16"/>
    </row>
    <row r="47" spans="2:12" ht="15.75">
      <c r="B47" s="16"/>
      <c r="C47" s="18"/>
      <c r="E47" s="17"/>
      <c r="G47" s="17"/>
      <c r="H47" s="17"/>
      <c r="I47" s="17"/>
      <c r="J47" s="17"/>
      <c r="K47" s="17"/>
      <c r="L47" s="16"/>
    </row>
    <row r="48" spans="2:12" ht="15.75">
      <c r="B48" s="16"/>
      <c r="C48" s="18"/>
      <c r="E48" s="17"/>
      <c r="G48" s="17"/>
      <c r="H48" s="17"/>
      <c r="I48" s="17"/>
      <c r="J48" s="17"/>
      <c r="K48" s="17"/>
      <c r="L48" s="16"/>
    </row>
    <row r="49" spans="2:12" ht="15.75">
      <c r="B49" s="16"/>
      <c r="C49" s="18"/>
      <c r="E49" s="17"/>
      <c r="G49" s="17"/>
      <c r="H49" s="17"/>
      <c r="I49" s="17"/>
      <c r="J49" s="17"/>
      <c r="K49" s="17"/>
      <c r="L49" s="16"/>
    </row>
    <row r="50" spans="2:12" ht="15.75">
      <c r="B50" s="16"/>
      <c r="C50" s="18"/>
      <c r="E50" s="17"/>
      <c r="G50" s="17"/>
      <c r="H50" s="17"/>
      <c r="I50" s="17"/>
      <c r="J50" s="17"/>
      <c r="K50" s="17"/>
      <c r="L50" s="16"/>
    </row>
    <row r="51" spans="2:12" ht="15.75">
      <c r="B51" s="16"/>
      <c r="C51" s="18"/>
      <c r="E51" s="17"/>
      <c r="G51" s="17"/>
      <c r="H51" s="17"/>
      <c r="I51" s="17"/>
      <c r="J51" s="17"/>
      <c r="K51" s="17"/>
      <c r="L51" s="16"/>
    </row>
    <row r="52" spans="2:12" ht="15.75">
      <c r="B52" s="16"/>
      <c r="C52" s="18"/>
      <c r="E52" s="17"/>
      <c r="G52" s="17"/>
      <c r="H52" s="17"/>
      <c r="I52" s="17"/>
      <c r="J52" s="17"/>
      <c r="K52" s="17"/>
      <c r="L52" s="16"/>
    </row>
    <row r="53" spans="2:12" ht="15.75">
      <c r="B53" s="16"/>
      <c r="C53" s="18"/>
      <c r="E53" s="17"/>
      <c r="G53" s="17"/>
      <c r="H53" s="17"/>
      <c r="I53" s="17"/>
      <c r="J53" s="17"/>
      <c r="K53" s="17"/>
      <c r="L53" s="16"/>
    </row>
    <row r="54" spans="2:12" ht="15.75">
      <c r="B54" s="16"/>
      <c r="C54" s="18"/>
      <c r="E54" s="17"/>
      <c r="G54" s="17"/>
      <c r="H54" s="17"/>
      <c r="I54" s="17"/>
      <c r="J54" s="17"/>
      <c r="K54" s="17"/>
      <c r="L54" s="16"/>
    </row>
    <row r="55" spans="2:12" ht="15.75">
      <c r="B55" s="16"/>
      <c r="C55" s="18"/>
      <c r="E55" s="17"/>
      <c r="G55" s="17"/>
      <c r="H55" s="17"/>
      <c r="I55" s="17"/>
      <c r="J55" s="17"/>
      <c r="K55" s="17"/>
      <c r="L55" s="16"/>
    </row>
    <row r="56" spans="2:12" ht="15.75">
      <c r="B56" s="16"/>
      <c r="C56" s="18"/>
      <c r="E56" s="17"/>
      <c r="G56" s="17"/>
      <c r="H56" s="17"/>
      <c r="I56" s="17"/>
      <c r="J56" s="17"/>
      <c r="K56" s="17"/>
      <c r="L56" s="16"/>
    </row>
    <row r="57" spans="2:12" ht="15.75">
      <c r="B57" s="16"/>
      <c r="C57" s="18"/>
      <c r="E57" s="17"/>
      <c r="G57" s="17"/>
      <c r="H57" s="17"/>
      <c r="I57" s="17"/>
      <c r="J57" s="17"/>
      <c r="K57" s="17"/>
      <c r="L57" s="16"/>
    </row>
    <row r="58" spans="2:12" ht="15.75">
      <c r="B58" s="16"/>
      <c r="C58" s="18"/>
      <c r="E58" s="17"/>
      <c r="G58" s="17"/>
      <c r="H58" s="17"/>
      <c r="I58" s="17"/>
      <c r="J58" s="17"/>
      <c r="K58" s="17"/>
      <c r="L58" s="16"/>
    </row>
    <row r="59" spans="2:12" ht="15.75">
      <c r="B59" s="16"/>
      <c r="C59" s="18"/>
      <c r="E59" s="17"/>
      <c r="G59" s="17"/>
      <c r="H59" s="17"/>
      <c r="I59" s="17"/>
      <c r="J59" s="17"/>
      <c r="K59" s="17"/>
      <c r="L59" s="16"/>
    </row>
    <row r="60" spans="2:12" ht="15.75">
      <c r="B60" s="16"/>
      <c r="C60" s="18"/>
      <c r="E60" s="17"/>
      <c r="G60" s="17"/>
      <c r="H60" s="17"/>
      <c r="I60" s="17"/>
      <c r="J60" s="17"/>
      <c r="K60" s="17"/>
      <c r="L60" s="16"/>
    </row>
    <row r="61" spans="2:12" ht="15.75">
      <c r="B61" s="16"/>
      <c r="C61" s="18"/>
      <c r="E61" s="17"/>
      <c r="G61" s="17"/>
      <c r="H61" s="17"/>
      <c r="I61" s="17"/>
      <c r="J61" s="17"/>
      <c r="K61" s="17"/>
      <c r="L61" s="16"/>
    </row>
    <row r="62" spans="2:12" ht="15.75">
      <c r="B62" s="16"/>
      <c r="C62" s="18"/>
      <c r="E62" s="17"/>
      <c r="G62" s="17"/>
      <c r="H62" s="17"/>
      <c r="I62" s="17"/>
      <c r="J62" s="17"/>
      <c r="K62" s="17"/>
      <c r="L62" s="16"/>
    </row>
    <row r="63" spans="2:12" ht="15.75">
      <c r="B63" s="16"/>
      <c r="C63" s="18"/>
      <c r="E63" s="17"/>
      <c r="G63" s="17"/>
      <c r="H63" s="17"/>
      <c r="I63" s="17"/>
      <c r="J63" s="17"/>
      <c r="K63" s="17"/>
      <c r="L63" s="16"/>
    </row>
    <row r="64" spans="2:12" ht="15.75">
      <c r="B64" s="16"/>
      <c r="C64" s="18"/>
      <c r="E64" s="17"/>
      <c r="G64" s="17"/>
      <c r="H64" s="17"/>
      <c r="I64" s="17"/>
      <c r="J64" s="17"/>
      <c r="K64" s="17"/>
      <c r="L64" s="16"/>
    </row>
    <row r="65" spans="2:12" ht="15.75">
      <c r="B65" s="16"/>
      <c r="C65" s="18"/>
      <c r="E65" s="17"/>
      <c r="G65" s="17"/>
      <c r="H65" s="17"/>
      <c r="I65" s="17"/>
      <c r="J65" s="17"/>
      <c r="K65" s="17"/>
      <c r="L65" s="16"/>
    </row>
    <row r="66" spans="2:12" ht="15.75">
      <c r="B66" s="16"/>
      <c r="C66" s="18"/>
      <c r="E66" s="17"/>
      <c r="G66" s="17"/>
      <c r="H66" s="17"/>
      <c r="I66" s="17"/>
      <c r="J66" s="17"/>
      <c r="K66" s="17"/>
      <c r="L66" s="16"/>
    </row>
    <row r="67" spans="2:12" ht="15.75">
      <c r="B67" s="16"/>
      <c r="C67" s="18"/>
      <c r="E67" s="17"/>
      <c r="G67" s="17"/>
      <c r="H67" s="17"/>
      <c r="I67" s="17"/>
      <c r="J67" s="17"/>
      <c r="K67" s="17"/>
      <c r="L67" s="16"/>
    </row>
    <row r="68" spans="2:12" ht="15.75">
      <c r="B68" s="16"/>
      <c r="C68" s="18"/>
      <c r="E68" s="17"/>
      <c r="G68" s="17"/>
      <c r="H68" s="17"/>
      <c r="I68" s="17"/>
      <c r="J68" s="17"/>
      <c r="K68" s="17"/>
      <c r="L68" s="16"/>
    </row>
    <row r="69" spans="2:12" ht="15.75">
      <c r="B69" s="16"/>
      <c r="C69" s="18"/>
      <c r="E69" s="17"/>
      <c r="G69" s="17"/>
      <c r="H69" s="17"/>
      <c r="I69" s="17"/>
      <c r="J69" s="17"/>
      <c r="K69" s="17"/>
      <c r="L69" s="16"/>
    </row>
    <row r="70" spans="2:12" ht="15.75">
      <c r="B70" s="16"/>
      <c r="C70" s="18"/>
      <c r="E70" s="17"/>
      <c r="G70" s="17"/>
      <c r="H70" s="17"/>
      <c r="I70" s="17"/>
      <c r="J70" s="17"/>
      <c r="K70" s="17"/>
      <c r="L70" s="16"/>
    </row>
    <row r="71" spans="2:12" ht="15.75">
      <c r="B71" s="16"/>
      <c r="C71" s="18"/>
      <c r="E71" s="17"/>
      <c r="G71" s="17"/>
      <c r="H71" s="17"/>
      <c r="I71" s="17"/>
      <c r="J71" s="17"/>
      <c r="K71" s="17"/>
      <c r="L71" s="16"/>
    </row>
    <row r="72" spans="2:12" ht="15.75">
      <c r="B72" s="16"/>
      <c r="C72" s="18"/>
      <c r="E72" s="17"/>
      <c r="G72" s="17"/>
      <c r="H72" s="17"/>
      <c r="I72" s="17"/>
      <c r="J72" s="17"/>
      <c r="K72" s="17"/>
      <c r="L72" s="16"/>
    </row>
    <row r="73" spans="2:12" ht="15.75">
      <c r="B73" s="16"/>
      <c r="C73" s="18"/>
      <c r="E73" s="17"/>
      <c r="G73" s="17"/>
      <c r="H73" s="17"/>
      <c r="I73" s="17"/>
      <c r="J73" s="17"/>
      <c r="K73" s="17"/>
      <c r="L73" s="16"/>
    </row>
    <row r="74" spans="2:12" ht="15.75">
      <c r="B74" s="16"/>
      <c r="C74" s="18"/>
      <c r="E74" s="17"/>
      <c r="G74" s="17"/>
      <c r="H74" s="17"/>
      <c r="I74" s="17"/>
      <c r="J74" s="17"/>
      <c r="K74" s="17"/>
      <c r="L74" s="16"/>
    </row>
    <row r="75" spans="2:12" ht="15.75">
      <c r="B75" s="16"/>
      <c r="C75" s="18"/>
      <c r="E75" s="17"/>
      <c r="G75" s="17"/>
      <c r="H75" s="17"/>
      <c r="I75" s="17"/>
      <c r="J75" s="17"/>
      <c r="K75" s="17"/>
      <c r="L75" s="16"/>
    </row>
  </sheetData>
  <mergeCells count="2">
    <mergeCell ref="A1:Q1"/>
    <mergeCell ref="A2:R2"/>
  </mergeCells>
  <printOptions horizontalCentered="1"/>
  <pageMargins left="0.3937007874015748" right="0.3937007874015748" top="0.36" bottom="0.3937007874015748" header="0.22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G30" sqref="G30"/>
    </sheetView>
  </sheetViews>
  <sheetFormatPr defaultColWidth="9.140625" defaultRowHeight="12.75"/>
  <cols>
    <col min="1" max="1" width="7.00390625" style="17" customWidth="1"/>
    <col min="2" max="2" width="16.8515625" style="17" customWidth="1"/>
    <col min="3" max="3" width="18.140625" style="17" customWidth="1"/>
    <col min="4" max="4" width="13.00390625" style="271" customWidth="1"/>
    <col min="5" max="5" width="11.28125" style="17" customWidth="1"/>
    <col min="6" max="6" width="14.57421875" style="17" customWidth="1"/>
    <col min="7" max="7" width="14.28125" style="17" customWidth="1"/>
    <col min="8" max="8" width="30.140625" style="17" customWidth="1"/>
    <col min="9" max="16384" width="9.140625" style="17" customWidth="1"/>
  </cols>
  <sheetData>
    <row r="1" spans="1:18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2:7" ht="16.5" thickBot="1">
      <c r="B3" s="12" t="s">
        <v>41</v>
      </c>
      <c r="E3" s="16"/>
      <c r="F3" s="18"/>
      <c r="G3" s="18"/>
    </row>
    <row r="4" spans="1:8" ht="16.5" thickBot="1">
      <c r="A4" s="19" t="s">
        <v>5</v>
      </c>
      <c r="B4" s="20" t="s">
        <v>0</v>
      </c>
      <c r="C4" s="21" t="s">
        <v>1</v>
      </c>
      <c r="D4" s="276"/>
      <c r="E4" s="23" t="s">
        <v>2</v>
      </c>
      <c r="F4" s="23" t="s">
        <v>7</v>
      </c>
      <c r="G4" s="24" t="s">
        <v>6</v>
      </c>
      <c r="H4" s="25" t="s">
        <v>4</v>
      </c>
    </row>
    <row r="5" spans="1:8" ht="18.75" customHeight="1">
      <c r="A5" s="309">
        <v>1</v>
      </c>
      <c r="B5" s="41" t="s">
        <v>375</v>
      </c>
      <c r="C5" s="42" t="s">
        <v>972</v>
      </c>
      <c r="D5" s="277" t="s">
        <v>973</v>
      </c>
      <c r="E5" s="316" t="s">
        <v>959</v>
      </c>
      <c r="F5" s="316">
        <v>50.46</v>
      </c>
      <c r="G5" s="316">
        <v>18</v>
      </c>
      <c r="H5" s="43" t="s">
        <v>1860</v>
      </c>
    </row>
    <row r="6" spans="1:8" ht="18.75" customHeight="1">
      <c r="A6" s="309"/>
      <c r="B6" s="44" t="s">
        <v>961</v>
      </c>
      <c r="C6" s="45" t="s">
        <v>962</v>
      </c>
      <c r="D6" s="277" t="s">
        <v>963</v>
      </c>
      <c r="E6" s="316"/>
      <c r="F6" s="316"/>
      <c r="G6" s="316"/>
      <c r="H6" s="46" t="s">
        <v>1861</v>
      </c>
    </row>
    <row r="7" spans="1:8" ht="18.75" customHeight="1">
      <c r="A7" s="309"/>
      <c r="B7" s="44" t="s">
        <v>1029</v>
      </c>
      <c r="C7" s="45" t="s">
        <v>1030</v>
      </c>
      <c r="D7" s="277" t="s">
        <v>967</v>
      </c>
      <c r="E7" s="316"/>
      <c r="F7" s="316"/>
      <c r="G7" s="316"/>
      <c r="H7" s="46" t="s">
        <v>1862</v>
      </c>
    </row>
    <row r="8" spans="1:8" ht="18.75" customHeight="1" thickBot="1">
      <c r="A8" s="310"/>
      <c r="B8" s="47" t="s">
        <v>290</v>
      </c>
      <c r="C8" s="48" t="s">
        <v>1863</v>
      </c>
      <c r="D8" s="278" t="s">
        <v>976</v>
      </c>
      <c r="E8" s="317"/>
      <c r="F8" s="317"/>
      <c r="G8" s="317"/>
      <c r="H8" s="49" t="s">
        <v>1862</v>
      </c>
    </row>
    <row r="9" spans="1:8" ht="18.75" customHeight="1">
      <c r="A9" s="309">
        <v>2</v>
      </c>
      <c r="B9" s="41" t="s">
        <v>230</v>
      </c>
      <c r="C9" s="42" t="s">
        <v>1083</v>
      </c>
      <c r="D9" s="277" t="s">
        <v>592</v>
      </c>
      <c r="E9" s="316" t="s">
        <v>1065</v>
      </c>
      <c r="F9" s="316">
        <v>50.78</v>
      </c>
      <c r="G9" s="316">
        <v>16</v>
      </c>
      <c r="H9" s="43" t="s">
        <v>1983</v>
      </c>
    </row>
    <row r="10" spans="1:8" ht="18.75" customHeight="1">
      <c r="A10" s="309"/>
      <c r="B10" s="44" t="s">
        <v>1086</v>
      </c>
      <c r="C10" s="45" t="s">
        <v>1087</v>
      </c>
      <c r="D10" s="277" t="s">
        <v>924</v>
      </c>
      <c r="E10" s="316"/>
      <c r="F10" s="316"/>
      <c r="G10" s="316"/>
      <c r="H10" s="46" t="s">
        <v>1859</v>
      </c>
    </row>
    <row r="11" spans="1:8" ht="18.75" customHeight="1">
      <c r="A11" s="309"/>
      <c r="B11" s="44" t="s">
        <v>1113</v>
      </c>
      <c r="C11" s="45" t="s">
        <v>1114</v>
      </c>
      <c r="D11" s="277" t="s">
        <v>765</v>
      </c>
      <c r="E11" s="316"/>
      <c r="F11" s="316"/>
      <c r="G11" s="316"/>
      <c r="H11" s="46" t="s">
        <v>1859</v>
      </c>
    </row>
    <row r="12" spans="1:8" ht="18.75" customHeight="1" thickBot="1">
      <c r="A12" s="310"/>
      <c r="B12" s="47" t="s">
        <v>1162</v>
      </c>
      <c r="C12" s="48" t="s">
        <v>1163</v>
      </c>
      <c r="D12" s="278" t="s">
        <v>1136</v>
      </c>
      <c r="E12" s="317"/>
      <c r="F12" s="317"/>
      <c r="G12" s="317"/>
      <c r="H12" s="49" t="s">
        <v>1859</v>
      </c>
    </row>
    <row r="13" spans="1:8" ht="18.75" customHeight="1">
      <c r="A13" s="309">
        <v>3</v>
      </c>
      <c r="B13" s="41" t="s">
        <v>197</v>
      </c>
      <c r="C13" s="42" t="s">
        <v>626</v>
      </c>
      <c r="D13" s="272" t="s">
        <v>627</v>
      </c>
      <c r="E13" s="316" t="s">
        <v>468</v>
      </c>
      <c r="F13" s="316">
        <v>50.82</v>
      </c>
      <c r="G13" s="316">
        <v>14</v>
      </c>
      <c r="H13" s="43" t="s">
        <v>1849</v>
      </c>
    </row>
    <row r="14" spans="1:8" ht="18.75" customHeight="1">
      <c r="A14" s="309"/>
      <c r="B14" s="44" t="s">
        <v>609</v>
      </c>
      <c r="C14" s="45" t="s">
        <v>610</v>
      </c>
      <c r="D14" s="273" t="s">
        <v>611</v>
      </c>
      <c r="E14" s="316"/>
      <c r="F14" s="316"/>
      <c r="G14" s="316"/>
      <c r="H14" s="46" t="s">
        <v>1850</v>
      </c>
    </row>
    <row r="15" spans="1:8" ht="18.75" customHeight="1">
      <c r="A15" s="309"/>
      <c r="B15" s="44" t="s">
        <v>351</v>
      </c>
      <c r="C15" s="45" t="s">
        <v>689</v>
      </c>
      <c r="D15" s="273" t="s">
        <v>1749</v>
      </c>
      <c r="E15" s="316"/>
      <c r="F15" s="316"/>
      <c r="G15" s="316"/>
      <c r="H15" s="46" t="s">
        <v>1850</v>
      </c>
    </row>
    <row r="16" spans="1:8" ht="18.75" customHeight="1" thickBot="1">
      <c r="A16" s="310"/>
      <c r="B16" s="47" t="s">
        <v>612</v>
      </c>
      <c r="C16" s="48" t="s">
        <v>1851</v>
      </c>
      <c r="D16" s="274" t="s">
        <v>90</v>
      </c>
      <c r="E16" s="317"/>
      <c r="F16" s="317"/>
      <c r="G16" s="317"/>
      <c r="H16" s="49" t="s">
        <v>1850</v>
      </c>
    </row>
    <row r="17" spans="1:8" ht="18.75" customHeight="1">
      <c r="A17" s="309">
        <v>4</v>
      </c>
      <c r="B17" s="41" t="s">
        <v>390</v>
      </c>
      <c r="C17" s="42" t="s">
        <v>801</v>
      </c>
      <c r="D17" s="277" t="s">
        <v>1854</v>
      </c>
      <c r="E17" s="316" t="s">
        <v>1258</v>
      </c>
      <c r="F17" s="316">
        <v>51.34</v>
      </c>
      <c r="G17" s="316" t="s">
        <v>438</v>
      </c>
      <c r="H17" s="43" t="s">
        <v>1855</v>
      </c>
    </row>
    <row r="18" spans="1:8" ht="18.75" customHeight="1">
      <c r="A18" s="309"/>
      <c r="B18" s="44" t="s">
        <v>832</v>
      </c>
      <c r="C18" s="45" t="s">
        <v>833</v>
      </c>
      <c r="D18" s="277" t="s">
        <v>527</v>
      </c>
      <c r="E18" s="316"/>
      <c r="F18" s="316"/>
      <c r="G18" s="316"/>
      <c r="H18" s="43" t="s">
        <v>1855</v>
      </c>
    </row>
    <row r="19" spans="1:8" ht="18.75" customHeight="1">
      <c r="A19" s="309"/>
      <c r="B19" s="44" t="s">
        <v>1856</v>
      </c>
      <c r="C19" s="45" t="s">
        <v>790</v>
      </c>
      <c r="D19" s="277" t="s">
        <v>791</v>
      </c>
      <c r="E19" s="316"/>
      <c r="F19" s="316"/>
      <c r="G19" s="316"/>
      <c r="H19" s="46" t="s">
        <v>1167</v>
      </c>
    </row>
    <row r="20" spans="1:8" ht="18.75" customHeight="1" thickBot="1">
      <c r="A20" s="310"/>
      <c r="B20" s="47" t="s">
        <v>754</v>
      </c>
      <c r="C20" s="48" t="s">
        <v>755</v>
      </c>
      <c r="D20" s="278" t="s">
        <v>637</v>
      </c>
      <c r="E20" s="317"/>
      <c r="F20" s="317"/>
      <c r="G20" s="317"/>
      <c r="H20" s="49" t="s">
        <v>1857</v>
      </c>
    </row>
    <row r="21" spans="1:8" ht="15.75">
      <c r="A21" s="318">
        <v>5</v>
      </c>
      <c r="B21" s="281" t="s">
        <v>351</v>
      </c>
      <c r="C21" s="282" t="s">
        <v>292</v>
      </c>
      <c r="D21" s="285" t="s">
        <v>634</v>
      </c>
      <c r="E21" s="311" t="s">
        <v>470</v>
      </c>
      <c r="F21" s="311">
        <v>51.97</v>
      </c>
      <c r="G21" s="311" t="s">
        <v>438</v>
      </c>
      <c r="H21" s="284" t="s">
        <v>1852</v>
      </c>
    </row>
    <row r="22" spans="1:8" ht="18.75" customHeight="1">
      <c r="A22" s="309"/>
      <c r="B22" s="44" t="s">
        <v>622</v>
      </c>
      <c r="C22" s="45" t="s">
        <v>623</v>
      </c>
      <c r="D22" s="277" t="s">
        <v>624</v>
      </c>
      <c r="E22" s="316"/>
      <c r="F22" s="316"/>
      <c r="G22" s="316"/>
      <c r="H22" s="43" t="s">
        <v>1853</v>
      </c>
    </row>
    <row r="23" spans="1:8" ht="18.75" customHeight="1">
      <c r="A23" s="309"/>
      <c r="B23" s="44" t="s">
        <v>690</v>
      </c>
      <c r="C23" s="45" t="s">
        <v>691</v>
      </c>
      <c r="D23" s="277" t="s">
        <v>692</v>
      </c>
      <c r="E23" s="316"/>
      <c r="F23" s="316"/>
      <c r="G23" s="316"/>
      <c r="H23" s="43" t="s">
        <v>1853</v>
      </c>
    </row>
    <row r="24" spans="1:8" ht="18" customHeight="1" thickBot="1">
      <c r="A24" s="310"/>
      <c r="B24" s="47" t="s">
        <v>663</v>
      </c>
      <c r="C24" s="48" t="s">
        <v>664</v>
      </c>
      <c r="D24" s="278" t="s">
        <v>665</v>
      </c>
      <c r="E24" s="317"/>
      <c r="F24" s="317"/>
      <c r="G24" s="317"/>
      <c r="H24" s="49" t="s">
        <v>1853</v>
      </c>
    </row>
    <row r="25" spans="1:8" ht="18" customHeight="1" thickBot="1">
      <c r="A25" s="51"/>
      <c r="B25" s="32"/>
      <c r="C25" s="35"/>
      <c r="D25" s="279"/>
      <c r="E25" s="51"/>
      <c r="F25" s="51"/>
      <c r="G25" s="51"/>
      <c r="H25" s="36"/>
    </row>
    <row r="26" spans="1:8" ht="15.75">
      <c r="A26" s="318">
        <v>6</v>
      </c>
      <c r="B26" s="281" t="s">
        <v>628</v>
      </c>
      <c r="C26" s="282" t="s">
        <v>629</v>
      </c>
      <c r="D26" s="283" t="s">
        <v>630</v>
      </c>
      <c r="E26" s="311" t="s">
        <v>415</v>
      </c>
      <c r="F26" s="311">
        <v>52.82</v>
      </c>
      <c r="G26" s="311">
        <v>13</v>
      </c>
      <c r="H26" s="284" t="s">
        <v>1846</v>
      </c>
    </row>
    <row r="27" spans="1:8" ht="15.75">
      <c r="A27" s="309"/>
      <c r="B27" s="44" t="s">
        <v>237</v>
      </c>
      <c r="C27" s="45" t="s">
        <v>645</v>
      </c>
      <c r="D27" s="273" t="s">
        <v>646</v>
      </c>
      <c r="E27" s="316"/>
      <c r="F27" s="316"/>
      <c r="G27" s="316"/>
      <c r="H27" s="46" t="s">
        <v>1847</v>
      </c>
    </row>
    <row r="28" spans="1:8" ht="15.75">
      <c r="A28" s="309"/>
      <c r="B28" s="44" t="s">
        <v>387</v>
      </c>
      <c r="C28" s="45" t="s">
        <v>668</v>
      </c>
      <c r="D28" s="273" t="s">
        <v>669</v>
      </c>
      <c r="E28" s="316"/>
      <c r="F28" s="316"/>
      <c r="G28" s="316"/>
      <c r="H28" s="46" t="s">
        <v>1848</v>
      </c>
    </row>
    <row r="29" spans="1:8" ht="16.5" thickBot="1">
      <c r="A29" s="310"/>
      <c r="B29" s="47" t="s">
        <v>651</v>
      </c>
      <c r="C29" s="48" t="s">
        <v>652</v>
      </c>
      <c r="D29" s="274" t="s">
        <v>653</v>
      </c>
      <c r="E29" s="317"/>
      <c r="F29" s="317"/>
      <c r="G29" s="317"/>
      <c r="H29" s="49" t="s">
        <v>1848</v>
      </c>
    </row>
    <row r="30" ht="15.75">
      <c r="D30" s="275"/>
    </row>
    <row r="31" ht="15.75">
      <c r="D31" s="275"/>
    </row>
    <row r="32" ht="15.75">
      <c r="D32" s="17"/>
    </row>
    <row r="33" ht="15.75">
      <c r="D33" s="17"/>
    </row>
    <row r="34" ht="15.75">
      <c r="D34" s="17"/>
    </row>
    <row r="35" ht="15.75">
      <c r="D35" s="17"/>
    </row>
    <row r="36" ht="15.75">
      <c r="D36" s="275"/>
    </row>
    <row r="37" ht="15.75">
      <c r="D37" s="275"/>
    </row>
    <row r="38" ht="15.75">
      <c r="D38" s="275"/>
    </row>
    <row r="39" ht="15.75">
      <c r="D39" s="275"/>
    </row>
    <row r="40" ht="15.75">
      <c r="D40" s="275"/>
    </row>
    <row r="41" ht="15.75">
      <c r="D41" s="275"/>
    </row>
    <row r="42" ht="15.75">
      <c r="D42" s="275"/>
    </row>
    <row r="43" ht="15.75">
      <c r="D43" s="275"/>
    </row>
    <row r="44" ht="15.75">
      <c r="D44" s="275"/>
    </row>
  </sheetData>
  <mergeCells count="26">
    <mergeCell ref="E5:E8"/>
    <mergeCell ref="F5:F8"/>
    <mergeCell ref="E26:E29"/>
    <mergeCell ref="F26:F29"/>
    <mergeCell ref="E9:E12"/>
    <mergeCell ref="F9:F12"/>
    <mergeCell ref="E17:E20"/>
    <mergeCell ref="F17:F20"/>
    <mergeCell ref="A9:A12"/>
    <mergeCell ref="A26:A29"/>
    <mergeCell ref="A21:A24"/>
    <mergeCell ref="E13:E16"/>
    <mergeCell ref="F13:F16"/>
    <mergeCell ref="G26:G29"/>
    <mergeCell ref="A1:Q1"/>
    <mergeCell ref="A2:R2"/>
    <mergeCell ref="A13:A16"/>
    <mergeCell ref="E21:E24"/>
    <mergeCell ref="F21:F24"/>
    <mergeCell ref="A5:A8"/>
    <mergeCell ref="A17:A20"/>
    <mergeCell ref="G5:G8"/>
    <mergeCell ref="G13:G16"/>
    <mergeCell ref="G21:G24"/>
    <mergeCell ref="G17:G20"/>
    <mergeCell ref="G9:G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90"/>
  <sheetViews>
    <sheetView workbookViewId="0" topLeftCell="A1">
      <selection activeCell="G38" sqref="G38"/>
    </sheetView>
  </sheetViews>
  <sheetFormatPr defaultColWidth="9.140625" defaultRowHeight="12.75"/>
  <cols>
    <col min="1" max="1" width="7.00390625" style="17" customWidth="1"/>
    <col min="2" max="2" width="13.57421875" style="17" customWidth="1"/>
    <col min="3" max="3" width="18.140625" style="17" customWidth="1"/>
    <col min="4" max="4" width="13.57421875" style="271" customWidth="1"/>
    <col min="5" max="5" width="11.28125" style="17" customWidth="1"/>
    <col min="6" max="6" width="14.57421875" style="17" customWidth="1"/>
    <col min="7" max="7" width="13.8515625" style="17" customWidth="1"/>
    <col min="8" max="8" width="31.140625" style="17" customWidth="1"/>
    <col min="9" max="16384" width="9.140625" style="17" customWidth="1"/>
  </cols>
  <sheetData>
    <row r="1" spans="1:18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2:7" ht="15.75">
      <c r="B3" s="12" t="s">
        <v>42</v>
      </c>
      <c r="E3" s="16"/>
      <c r="F3" s="18"/>
      <c r="G3" s="18"/>
    </row>
    <row r="4" spans="3:7" ht="7.5" customHeight="1" thickBot="1">
      <c r="C4" s="11"/>
      <c r="E4" s="16"/>
      <c r="F4" s="18"/>
      <c r="G4" s="18"/>
    </row>
    <row r="5" spans="1:8" ht="16.5" thickBot="1">
      <c r="A5" s="19" t="s">
        <v>5</v>
      </c>
      <c r="B5" s="20" t="s">
        <v>0</v>
      </c>
      <c r="C5" s="21" t="s">
        <v>1</v>
      </c>
      <c r="D5" s="280" t="s">
        <v>12</v>
      </c>
      <c r="E5" s="23" t="s">
        <v>2</v>
      </c>
      <c r="F5" s="23" t="s">
        <v>7</v>
      </c>
      <c r="G5" s="24" t="s">
        <v>6</v>
      </c>
      <c r="H5" s="25" t="s">
        <v>4</v>
      </c>
    </row>
    <row r="6" spans="1:8" ht="18.75" customHeight="1">
      <c r="A6" s="309">
        <v>1</v>
      </c>
      <c r="B6" s="41" t="s">
        <v>812</v>
      </c>
      <c r="C6" s="42" t="s">
        <v>1877</v>
      </c>
      <c r="D6" s="277" t="s">
        <v>814</v>
      </c>
      <c r="E6" s="316" t="s">
        <v>1258</v>
      </c>
      <c r="F6" s="316">
        <v>44.52</v>
      </c>
      <c r="G6" s="316" t="s">
        <v>438</v>
      </c>
      <c r="H6" s="43" t="s">
        <v>815</v>
      </c>
    </row>
    <row r="7" spans="1:8" ht="18.75" customHeight="1">
      <c r="A7" s="309"/>
      <c r="B7" s="44" t="s">
        <v>1269</v>
      </c>
      <c r="C7" s="45" t="s">
        <v>771</v>
      </c>
      <c r="D7" s="277" t="s">
        <v>772</v>
      </c>
      <c r="E7" s="316"/>
      <c r="F7" s="316"/>
      <c r="G7" s="316"/>
      <c r="H7" s="46" t="s">
        <v>1878</v>
      </c>
    </row>
    <row r="8" spans="1:8" ht="18.75" customHeight="1">
      <c r="A8" s="309"/>
      <c r="B8" s="44" t="s">
        <v>590</v>
      </c>
      <c r="C8" s="45" t="s">
        <v>771</v>
      </c>
      <c r="D8" s="277" t="s">
        <v>775</v>
      </c>
      <c r="E8" s="316"/>
      <c r="F8" s="316"/>
      <c r="G8" s="316"/>
      <c r="H8" s="46" t="s">
        <v>1878</v>
      </c>
    </row>
    <row r="9" spans="1:8" ht="18.75" customHeight="1" thickBot="1">
      <c r="A9" s="310"/>
      <c r="B9" s="47" t="s">
        <v>748</v>
      </c>
      <c r="C9" s="48" t="s">
        <v>749</v>
      </c>
      <c r="D9" s="278" t="s">
        <v>750</v>
      </c>
      <c r="E9" s="317"/>
      <c r="F9" s="317"/>
      <c r="G9" s="317"/>
      <c r="H9" s="49" t="s">
        <v>1167</v>
      </c>
    </row>
    <row r="10" spans="1:8" ht="18.75" customHeight="1">
      <c r="A10" s="309">
        <v>2</v>
      </c>
      <c r="B10" s="41" t="s">
        <v>396</v>
      </c>
      <c r="C10" s="42" t="s">
        <v>925</v>
      </c>
      <c r="D10" s="277" t="s">
        <v>926</v>
      </c>
      <c r="E10" s="316" t="s">
        <v>903</v>
      </c>
      <c r="F10" s="319">
        <v>44.9</v>
      </c>
      <c r="G10" s="316">
        <v>18</v>
      </c>
      <c r="H10" s="43" t="s">
        <v>904</v>
      </c>
    </row>
    <row r="11" spans="1:8" ht="18.75" customHeight="1">
      <c r="A11" s="309"/>
      <c r="B11" s="44" t="s">
        <v>1881</v>
      </c>
      <c r="C11" s="45" t="s">
        <v>906</v>
      </c>
      <c r="D11" s="277" t="s">
        <v>907</v>
      </c>
      <c r="E11" s="316"/>
      <c r="F11" s="319"/>
      <c r="G11" s="316"/>
      <c r="H11" s="43" t="s">
        <v>904</v>
      </c>
    </row>
    <row r="12" spans="1:8" ht="18.75" customHeight="1">
      <c r="A12" s="309"/>
      <c r="B12" s="44" t="s">
        <v>471</v>
      </c>
      <c r="C12" s="45" t="s">
        <v>922</v>
      </c>
      <c r="D12" s="277" t="s">
        <v>116</v>
      </c>
      <c r="E12" s="316"/>
      <c r="F12" s="319"/>
      <c r="G12" s="316"/>
      <c r="H12" s="43" t="s">
        <v>904</v>
      </c>
    </row>
    <row r="13" spans="1:8" ht="18.75" customHeight="1" thickBot="1">
      <c r="A13" s="310"/>
      <c r="B13" s="47" t="s">
        <v>394</v>
      </c>
      <c r="C13" s="48" t="s">
        <v>905</v>
      </c>
      <c r="D13" s="278" t="s">
        <v>358</v>
      </c>
      <c r="E13" s="317"/>
      <c r="F13" s="320"/>
      <c r="G13" s="317"/>
      <c r="H13" s="49" t="s">
        <v>904</v>
      </c>
    </row>
    <row r="14" spans="1:8" ht="18.75" customHeight="1">
      <c r="A14" s="309">
        <v>3</v>
      </c>
      <c r="B14" s="41" t="s">
        <v>175</v>
      </c>
      <c r="C14" s="42" t="s">
        <v>561</v>
      </c>
      <c r="D14" s="277" t="s">
        <v>433</v>
      </c>
      <c r="E14" s="316" t="s">
        <v>441</v>
      </c>
      <c r="F14" s="316">
        <v>45.07</v>
      </c>
      <c r="G14" s="316" t="s">
        <v>438</v>
      </c>
      <c r="H14" s="43" t="s">
        <v>1871</v>
      </c>
    </row>
    <row r="15" spans="1:8" ht="18.75" customHeight="1">
      <c r="A15" s="309"/>
      <c r="B15" s="44" t="s">
        <v>328</v>
      </c>
      <c r="C15" s="45" t="s">
        <v>466</v>
      </c>
      <c r="D15" s="277" t="s">
        <v>467</v>
      </c>
      <c r="E15" s="316"/>
      <c r="F15" s="316"/>
      <c r="G15" s="316"/>
      <c r="H15" s="46" t="s">
        <v>1852</v>
      </c>
    </row>
    <row r="16" spans="1:8" ht="18.75" customHeight="1">
      <c r="A16" s="309"/>
      <c r="B16" s="44" t="s">
        <v>434</v>
      </c>
      <c r="C16" s="45" t="s">
        <v>435</v>
      </c>
      <c r="D16" s="277" t="s">
        <v>436</v>
      </c>
      <c r="E16" s="316"/>
      <c r="F16" s="316"/>
      <c r="G16" s="316"/>
      <c r="H16" s="46" t="s">
        <v>1872</v>
      </c>
    </row>
    <row r="17" spans="1:8" ht="18.75" customHeight="1" thickBot="1">
      <c r="A17" s="310"/>
      <c r="B17" s="47" t="s">
        <v>175</v>
      </c>
      <c r="C17" s="48" t="s">
        <v>439</v>
      </c>
      <c r="D17" s="278" t="s">
        <v>440</v>
      </c>
      <c r="E17" s="317"/>
      <c r="F17" s="317"/>
      <c r="G17" s="317"/>
      <c r="H17" s="49" t="s">
        <v>1871</v>
      </c>
    </row>
    <row r="18" spans="1:8" ht="18.75" customHeight="1">
      <c r="A18" s="309">
        <v>4</v>
      </c>
      <c r="B18" s="41" t="s">
        <v>218</v>
      </c>
      <c r="C18" s="42" t="s">
        <v>219</v>
      </c>
      <c r="D18" s="277" t="s">
        <v>144</v>
      </c>
      <c r="E18" s="316" t="s">
        <v>187</v>
      </c>
      <c r="F18" s="316">
        <v>45.32</v>
      </c>
      <c r="G18" s="316">
        <v>16</v>
      </c>
      <c r="H18" s="43" t="s">
        <v>1873</v>
      </c>
    </row>
    <row r="19" spans="1:8" ht="18.75" customHeight="1">
      <c r="A19" s="309"/>
      <c r="B19" s="44" t="s">
        <v>209</v>
      </c>
      <c r="C19" s="45" t="s">
        <v>1874</v>
      </c>
      <c r="D19" s="277" t="s">
        <v>141</v>
      </c>
      <c r="E19" s="316"/>
      <c r="F19" s="316"/>
      <c r="G19" s="316"/>
      <c r="H19" s="43" t="s">
        <v>1873</v>
      </c>
    </row>
    <row r="20" spans="1:8" ht="18.75" customHeight="1">
      <c r="A20" s="309"/>
      <c r="B20" s="44" t="s">
        <v>1875</v>
      </c>
      <c r="C20" s="45" t="s">
        <v>220</v>
      </c>
      <c r="D20" s="277" t="s">
        <v>143</v>
      </c>
      <c r="E20" s="316"/>
      <c r="F20" s="316"/>
      <c r="G20" s="316"/>
      <c r="H20" s="43" t="s">
        <v>1873</v>
      </c>
    </row>
    <row r="21" spans="1:8" ht="18.75" customHeight="1" thickBot="1">
      <c r="A21" s="310"/>
      <c r="B21" s="47" t="s">
        <v>213</v>
      </c>
      <c r="C21" s="48" t="s">
        <v>214</v>
      </c>
      <c r="D21" s="278" t="s">
        <v>142</v>
      </c>
      <c r="E21" s="317"/>
      <c r="F21" s="317"/>
      <c r="G21" s="317"/>
      <c r="H21" s="49" t="s">
        <v>1876</v>
      </c>
    </row>
    <row r="22" spans="1:8" ht="18.75" customHeight="1">
      <c r="A22" s="309">
        <v>5</v>
      </c>
      <c r="B22" s="41" t="s">
        <v>1140</v>
      </c>
      <c r="C22" s="42" t="s">
        <v>1141</v>
      </c>
      <c r="D22" s="277" t="s">
        <v>1142</v>
      </c>
      <c r="E22" s="316" t="s">
        <v>1982</v>
      </c>
      <c r="F22" s="316">
        <v>45.34</v>
      </c>
      <c r="G22" s="316" t="s">
        <v>438</v>
      </c>
      <c r="H22" s="43" t="s">
        <v>1090</v>
      </c>
    </row>
    <row r="23" spans="1:8" ht="18.75" customHeight="1">
      <c r="A23" s="309"/>
      <c r="B23" s="44" t="s">
        <v>555</v>
      </c>
      <c r="C23" s="45" t="s">
        <v>1078</v>
      </c>
      <c r="D23" s="277" t="s">
        <v>1079</v>
      </c>
      <c r="E23" s="316"/>
      <c r="F23" s="316"/>
      <c r="G23" s="316"/>
      <c r="H23" s="43" t="s">
        <v>1090</v>
      </c>
    </row>
    <row r="24" spans="1:8" ht="18.75" customHeight="1">
      <c r="A24" s="309"/>
      <c r="B24" s="44" t="s">
        <v>206</v>
      </c>
      <c r="C24" s="45" t="s">
        <v>1123</v>
      </c>
      <c r="D24" s="277" t="s">
        <v>1124</v>
      </c>
      <c r="E24" s="316"/>
      <c r="F24" s="316"/>
      <c r="G24" s="316"/>
      <c r="H24" s="46" t="s">
        <v>1858</v>
      </c>
    </row>
    <row r="25" spans="1:8" ht="18.75" customHeight="1" thickBot="1">
      <c r="A25" s="310"/>
      <c r="B25" s="47" t="s">
        <v>502</v>
      </c>
      <c r="C25" s="48" t="s">
        <v>1088</v>
      </c>
      <c r="D25" s="278" t="s">
        <v>1089</v>
      </c>
      <c r="E25" s="317"/>
      <c r="F25" s="317"/>
      <c r="G25" s="317"/>
      <c r="H25" s="49" t="s">
        <v>1090</v>
      </c>
    </row>
    <row r="26" spans="1:8" ht="18.75" customHeight="1">
      <c r="A26" s="318">
        <v>6</v>
      </c>
      <c r="B26" s="281" t="s">
        <v>218</v>
      </c>
      <c r="C26" s="282" t="s">
        <v>983</v>
      </c>
      <c r="D26" s="285" t="s">
        <v>984</v>
      </c>
      <c r="E26" s="311" t="s">
        <v>959</v>
      </c>
      <c r="F26" s="311">
        <v>45.81</v>
      </c>
      <c r="G26" s="311">
        <v>14</v>
      </c>
      <c r="H26" s="284" t="s">
        <v>1862</v>
      </c>
    </row>
    <row r="27" spans="1:8" ht="18.75" customHeight="1">
      <c r="A27" s="309"/>
      <c r="B27" s="44" t="s">
        <v>978</v>
      </c>
      <c r="C27" s="45" t="s">
        <v>979</v>
      </c>
      <c r="D27" s="277" t="s">
        <v>980</v>
      </c>
      <c r="E27" s="316"/>
      <c r="F27" s="316"/>
      <c r="G27" s="316"/>
      <c r="H27" s="46" t="s">
        <v>1879</v>
      </c>
    </row>
    <row r="28" spans="1:8" ht="18.75" customHeight="1">
      <c r="A28" s="309"/>
      <c r="B28" s="44" t="s">
        <v>175</v>
      </c>
      <c r="C28" s="45" t="s">
        <v>987</v>
      </c>
      <c r="D28" s="277" t="s">
        <v>988</v>
      </c>
      <c r="E28" s="316"/>
      <c r="F28" s="316"/>
      <c r="G28" s="316"/>
      <c r="H28" s="43" t="s">
        <v>1862</v>
      </c>
    </row>
    <row r="29" spans="1:8" ht="18.75" customHeight="1" thickBot="1">
      <c r="A29" s="310"/>
      <c r="B29" s="47" t="s">
        <v>1880</v>
      </c>
      <c r="C29" s="48" t="s">
        <v>985</v>
      </c>
      <c r="D29" s="278" t="s">
        <v>986</v>
      </c>
      <c r="E29" s="317"/>
      <c r="F29" s="317"/>
      <c r="G29" s="317"/>
      <c r="H29" s="49" t="s">
        <v>1862</v>
      </c>
    </row>
    <row r="30" spans="1:8" ht="15.75">
      <c r="A30" s="309">
        <v>7</v>
      </c>
      <c r="B30" s="41" t="s">
        <v>178</v>
      </c>
      <c r="C30" s="42" t="s">
        <v>450</v>
      </c>
      <c r="D30" s="277" t="s">
        <v>451</v>
      </c>
      <c r="E30" s="316" t="s">
        <v>415</v>
      </c>
      <c r="F30" s="316">
        <v>46.02</v>
      </c>
      <c r="G30" s="316">
        <v>13</v>
      </c>
      <c r="H30" s="43" t="s">
        <v>1846</v>
      </c>
    </row>
    <row r="31" spans="1:8" ht="15.75">
      <c r="A31" s="309"/>
      <c r="B31" s="44" t="s">
        <v>475</v>
      </c>
      <c r="C31" s="45" t="s">
        <v>476</v>
      </c>
      <c r="D31" s="277" t="s">
        <v>477</v>
      </c>
      <c r="E31" s="316"/>
      <c r="F31" s="316"/>
      <c r="G31" s="316"/>
      <c r="H31" s="46" t="s">
        <v>1869</v>
      </c>
    </row>
    <row r="32" spans="1:8" ht="15.75">
      <c r="A32" s="309"/>
      <c r="B32" s="44" t="s">
        <v>330</v>
      </c>
      <c r="C32" s="45" t="s">
        <v>424</v>
      </c>
      <c r="D32" s="277" t="s">
        <v>122</v>
      </c>
      <c r="E32" s="316"/>
      <c r="F32" s="316"/>
      <c r="G32" s="316"/>
      <c r="H32" s="46" t="s">
        <v>1870</v>
      </c>
    </row>
    <row r="33" spans="1:8" ht="16.5" thickBot="1">
      <c r="A33" s="310"/>
      <c r="B33" s="47" t="s">
        <v>873</v>
      </c>
      <c r="C33" s="48" t="s">
        <v>446</v>
      </c>
      <c r="D33" s="278" t="s">
        <v>447</v>
      </c>
      <c r="E33" s="317"/>
      <c r="F33" s="317"/>
      <c r="G33" s="317"/>
      <c r="H33" s="49" t="s">
        <v>1846</v>
      </c>
    </row>
    <row r="34" spans="1:8" ht="15.75">
      <c r="A34" s="309">
        <v>8</v>
      </c>
      <c r="B34" s="41" t="s">
        <v>216</v>
      </c>
      <c r="C34" s="42" t="s">
        <v>310</v>
      </c>
      <c r="D34" s="277" t="s">
        <v>154</v>
      </c>
      <c r="E34" s="316" t="s">
        <v>188</v>
      </c>
      <c r="F34" s="319">
        <v>47.5</v>
      </c>
      <c r="G34" s="316">
        <v>12</v>
      </c>
      <c r="H34" s="43" t="s">
        <v>1864</v>
      </c>
    </row>
    <row r="35" spans="1:8" ht="15.75">
      <c r="A35" s="309"/>
      <c r="B35" s="44" t="s">
        <v>206</v>
      </c>
      <c r="C35" s="45" t="s">
        <v>208</v>
      </c>
      <c r="D35" s="277" t="s">
        <v>155</v>
      </c>
      <c r="E35" s="316"/>
      <c r="F35" s="319"/>
      <c r="G35" s="316"/>
      <c r="H35" s="46" t="s">
        <v>1865</v>
      </c>
    </row>
    <row r="36" spans="1:8" ht="16.5" thickBot="1">
      <c r="A36" s="309"/>
      <c r="B36" s="47" t="s">
        <v>258</v>
      </c>
      <c r="C36" s="45" t="s">
        <v>1866</v>
      </c>
      <c r="D36" s="277" t="s">
        <v>627</v>
      </c>
      <c r="E36" s="316"/>
      <c r="F36" s="319"/>
      <c r="G36" s="316"/>
      <c r="H36" s="43" t="s">
        <v>1867</v>
      </c>
    </row>
    <row r="37" spans="1:8" ht="16.5" thickBot="1">
      <c r="A37" s="310"/>
      <c r="B37" s="47" t="s">
        <v>1868</v>
      </c>
      <c r="C37" s="48" t="s">
        <v>316</v>
      </c>
      <c r="D37" s="278" t="s">
        <v>118</v>
      </c>
      <c r="E37" s="317"/>
      <c r="F37" s="320"/>
      <c r="G37" s="317"/>
      <c r="H37" s="49" t="s">
        <v>1864</v>
      </c>
    </row>
    <row r="38" ht="15.75">
      <c r="D38" s="17"/>
    </row>
    <row r="39" ht="15.75">
      <c r="D39" s="17"/>
    </row>
    <row r="40" ht="15.75">
      <c r="D40" s="17"/>
    </row>
    <row r="41" ht="15.75">
      <c r="D41" s="17"/>
    </row>
    <row r="42" ht="15.75">
      <c r="D42" s="17"/>
    </row>
    <row r="43" ht="15.75">
      <c r="D43" s="17"/>
    </row>
    <row r="44" ht="15.75">
      <c r="D44" s="17"/>
    </row>
    <row r="45" ht="15.75">
      <c r="D45" s="17"/>
    </row>
    <row r="46" ht="15.75">
      <c r="D46" s="17"/>
    </row>
    <row r="47" ht="15.75">
      <c r="D47" s="17"/>
    </row>
    <row r="48" ht="15.75">
      <c r="D48" s="17"/>
    </row>
    <row r="49" ht="15.75">
      <c r="D49" s="275"/>
    </row>
    <row r="50" ht="15.75">
      <c r="D50" s="275"/>
    </row>
    <row r="51" ht="15.75">
      <c r="D51" s="275"/>
    </row>
    <row r="52" ht="15.75">
      <c r="D52" s="275"/>
    </row>
    <row r="53" ht="15.75">
      <c r="D53" s="275"/>
    </row>
    <row r="54" ht="15.75">
      <c r="D54" s="275"/>
    </row>
    <row r="55" ht="15.75">
      <c r="D55" s="275"/>
    </row>
    <row r="56" ht="15.75">
      <c r="D56" s="275"/>
    </row>
    <row r="57" ht="15.75">
      <c r="D57" s="275"/>
    </row>
    <row r="58" ht="15.75">
      <c r="D58" s="275"/>
    </row>
    <row r="59" ht="15.75">
      <c r="D59" s="275"/>
    </row>
    <row r="60" ht="15.75">
      <c r="D60" s="275"/>
    </row>
    <row r="61" ht="15.75">
      <c r="D61" s="275"/>
    </row>
    <row r="62" ht="15.75">
      <c r="D62" s="275"/>
    </row>
    <row r="63" ht="15.75">
      <c r="D63" s="275"/>
    </row>
    <row r="64" ht="15.75">
      <c r="D64" s="275"/>
    </row>
    <row r="65" ht="15.75">
      <c r="D65" s="275"/>
    </row>
    <row r="66" ht="15.75">
      <c r="D66" s="275"/>
    </row>
    <row r="67" ht="15.75">
      <c r="D67" s="275"/>
    </row>
    <row r="68" ht="15.75">
      <c r="D68" s="275"/>
    </row>
    <row r="69" ht="15.75">
      <c r="D69" s="275"/>
    </row>
    <row r="70" ht="15.75">
      <c r="D70" s="275"/>
    </row>
    <row r="71" ht="15.75">
      <c r="D71" s="275"/>
    </row>
    <row r="72" ht="15.75">
      <c r="D72" s="275"/>
    </row>
    <row r="73" ht="15.75">
      <c r="D73" s="275"/>
    </row>
    <row r="74" ht="15.75">
      <c r="D74" s="275"/>
    </row>
    <row r="75" ht="15.75">
      <c r="D75" s="275"/>
    </row>
    <row r="76" ht="15.75">
      <c r="D76" s="275"/>
    </row>
    <row r="77" ht="15.75">
      <c r="D77" s="275"/>
    </row>
    <row r="78" ht="15.75">
      <c r="D78" s="275"/>
    </row>
    <row r="79" ht="15.75">
      <c r="D79" s="275"/>
    </row>
    <row r="80" ht="15.75">
      <c r="D80" s="275"/>
    </row>
    <row r="81" ht="15.75">
      <c r="D81" s="275"/>
    </row>
    <row r="82" ht="15.75">
      <c r="D82" s="275"/>
    </row>
    <row r="83" ht="15.75">
      <c r="D83" s="275"/>
    </row>
    <row r="84" ht="15.75">
      <c r="D84" s="275"/>
    </row>
    <row r="85" ht="15.75">
      <c r="D85" s="275"/>
    </row>
    <row r="86" ht="15.75">
      <c r="D86" s="275"/>
    </row>
    <row r="87" ht="15.75">
      <c r="D87" s="275"/>
    </row>
    <row r="88" ht="15.75">
      <c r="D88" s="275"/>
    </row>
    <row r="89" ht="15.75">
      <c r="D89" s="275"/>
    </row>
    <row r="90" ht="15.75">
      <c r="D90" s="275"/>
    </row>
    <row r="91" ht="15.75">
      <c r="D91" s="275"/>
    </row>
    <row r="92" ht="15.75">
      <c r="D92" s="275"/>
    </row>
    <row r="93" ht="15.75">
      <c r="D93" s="275"/>
    </row>
    <row r="94" ht="15.75">
      <c r="D94" s="275"/>
    </row>
    <row r="95" ht="15.75">
      <c r="D95" s="275"/>
    </row>
    <row r="96" ht="15.75">
      <c r="D96" s="275"/>
    </row>
    <row r="97" ht="15.75">
      <c r="D97" s="275"/>
    </row>
    <row r="98" ht="15.75">
      <c r="D98" s="275"/>
    </row>
    <row r="99" ht="15.75">
      <c r="D99" s="275"/>
    </row>
    <row r="100" ht="15.75">
      <c r="D100" s="275"/>
    </row>
    <row r="101" ht="15.75">
      <c r="D101" s="275"/>
    </row>
    <row r="102" ht="15.75">
      <c r="D102" s="275"/>
    </row>
    <row r="103" ht="15.75">
      <c r="D103" s="275"/>
    </row>
    <row r="104" ht="15.75">
      <c r="D104" s="275"/>
    </row>
    <row r="105" ht="15.75">
      <c r="D105" s="275"/>
    </row>
    <row r="106" ht="15.75">
      <c r="D106" s="275"/>
    </row>
    <row r="107" ht="15.75">
      <c r="D107" s="275"/>
    </row>
    <row r="108" ht="15.75">
      <c r="D108" s="275"/>
    </row>
    <row r="109" ht="15.75">
      <c r="D109" s="275"/>
    </row>
    <row r="110" ht="15.75">
      <c r="D110" s="275"/>
    </row>
    <row r="111" ht="15.75">
      <c r="D111" s="275"/>
    </row>
    <row r="112" ht="15.75">
      <c r="D112" s="275"/>
    </row>
    <row r="113" ht="15.75">
      <c r="D113" s="275"/>
    </row>
    <row r="114" ht="15.75">
      <c r="D114" s="275"/>
    </row>
    <row r="115" ht="15.75">
      <c r="D115" s="275"/>
    </row>
    <row r="116" ht="15.75">
      <c r="D116" s="275"/>
    </row>
    <row r="117" ht="15.75">
      <c r="D117" s="275"/>
    </row>
    <row r="118" ht="15.75">
      <c r="D118" s="275"/>
    </row>
    <row r="119" ht="15.75">
      <c r="D119" s="275"/>
    </row>
    <row r="120" ht="15.75">
      <c r="D120" s="275"/>
    </row>
    <row r="121" ht="15.75">
      <c r="D121" s="275"/>
    </row>
    <row r="122" ht="15.75">
      <c r="D122" s="275"/>
    </row>
    <row r="123" ht="15.75">
      <c r="D123" s="275"/>
    </row>
    <row r="124" ht="15.75">
      <c r="D124" s="275"/>
    </row>
    <row r="125" ht="15.75">
      <c r="D125" s="275"/>
    </row>
    <row r="126" ht="15.75">
      <c r="D126" s="275"/>
    </row>
    <row r="127" ht="15.75">
      <c r="D127" s="275"/>
    </row>
    <row r="128" ht="15.75">
      <c r="D128" s="275"/>
    </row>
    <row r="129" ht="15.75">
      <c r="D129" s="275"/>
    </row>
    <row r="130" ht="15.75">
      <c r="D130" s="275"/>
    </row>
    <row r="131" ht="15.75">
      <c r="D131" s="275"/>
    </row>
    <row r="132" ht="15.75">
      <c r="D132" s="275"/>
    </row>
    <row r="133" ht="15.75">
      <c r="D133" s="275"/>
    </row>
    <row r="134" ht="15.75">
      <c r="D134" s="275"/>
    </row>
    <row r="135" ht="15.75">
      <c r="D135" s="275"/>
    </row>
    <row r="136" ht="15.75">
      <c r="D136" s="275"/>
    </row>
    <row r="137" ht="15.75">
      <c r="D137" s="275"/>
    </row>
    <row r="138" ht="15.75">
      <c r="D138" s="275"/>
    </row>
    <row r="139" ht="15.75">
      <c r="D139" s="275"/>
    </row>
    <row r="140" ht="15.75">
      <c r="D140" s="275"/>
    </row>
    <row r="141" ht="15.75">
      <c r="D141" s="275"/>
    </row>
    <row r="142" ht="15.75">
      <c r="D142" s="275"/>
    </row>
    <row r="143" ht="15.75">
      <c r="D143" s="275"/>
    </row>
    <row r="144" ht="15.75">
      <c r="D144" s="275"/>
    </row>
    <row r="145" ht="15.75">
      <c r="D145" s="275"/>
    </row>
    <row r="146" ht="15.75">
      <c r="D146" s="275"/>
    </row>
    <row r="147" ht="15.75">
      <c r="D147" s="275"/>
    </row>
    <row r="148" ht="15.75">
      <c r="D148" s="275"/>
    </row>
    <row r="149" ht="15.75">
      <c r="D149" s="275"/>
    </row>
    <row r="150" ht="15.75">
      <c r="D150" s="275"/>
    </row>
    <row r="151" ht="15.75">
      <c r="D151" s="275"/>
    </row>
    <row r="152" ht="15.75">
      <c r="D152" s="275"/>
    </row>
    <row r="153" ht="15.75">
      <c r="D153" s="275"/>
    </row>
    <row r="154" ht="15.75">
      <c r="D154" s="275"/>
    </row>
    <row r="155" ht="15.75">
      <c r="D155" s="275"/>
    </row>
    <row r="156" ht="15.75">
      <c r="D156" s="275"/>
    </row>
    <row r="157" ht="15.75">
      <c r="D157" s="275"/>
    </row>
    <row r="158" ht="15.75">
      <c r="D158" s="275"/>
    </row>
    <row r="159" ht="15.75">
      <c r="D159" s="275"/>
    </row>
    <row r="160" ht="15.75">
      <c r="D160" s="275"/>
    </row>
    <row r="161" ht="15.75">
      <c r="D161" s="275"/>
    </row>
    <row r="162" ht="15.75">
      <c r="D162" s="275"/>
    </row>
    <row r="163" ht="15.75">
      <c r="D163" s="275"/>
    </row>
    <row r="164" ht="15.75">
      <c r="D164" s="275"/>
    </row>
    <row r="165" ht="15.75">
      <c r="D165" s="275"/>
    </row>
    <row r="166" ht="15.75">
      <c r="D166" s="275"/>
    </row>
    <row r="167" ht="15.75">
      <c r="D167" s="275"/>
    </row>
    <row r="168" ht="15.75">
      <c r="D168" s="275"/>
    </row>
    <row r="169" ht="15.75">
      <c r="D169" s="275"/>
    </row>
    <row r="170" ht="15.75">
      <c r="D170" s="275"/>
    </row>
    <row r="171" ht="15.75">
      <c r="D171" s="275"/>
    </row>
    <row r="172" ht="15.75">
      <c r="D172" s="275"/>
    </row>
    <row r="173" ht="15.75">
      <c r="D173" s="275"/>
    </row>
    <row r="174" ht="15.75">
      <c r="D174" s="275"/>
    </row>
    <row r="175" ht="15.75">
      <c r="D175" s="275"/>
    </row>
    <row r="176" ht="15.75">
      <c r="D176" s="275"/>
    </row>
    <row r="177" ht="15.75">
      <c r="D177" s="275"/>
    </row>
    <row r="178" ht="15.75">
      <c r="D178" s="275"/>
    </row>
    <row r="179" ht="15.75">
      <c r="D179" s="275"/>
    </row>
    <row r="180" ht="15.75">
      <c r="D180" s="275"/>
    </row>
    <row r="181" ht="15.75">
      <c r="D181" s="275"/>
    </row>
    <row r="182" ht="15.75">
      <c r="D182" s="275"/>
    </row>
    <row r="183" ht="15.75">
      <c r="D183" s="275"/>
    </row>
    <row r="184" ht="15.75">
      <c r="D184" s="275"/>
    </row>
    <row r="185" ht="15.75">
      <c r="D185" s="275"/>
    </row>
    <row r="186" ht="15.75">
      <c r="D186" s="275"/>
    </row>
    <row r="187" ht="15.75">
      <c r="D187" s="275"/>
    </row>
    <row r="188" ht="15.75">
      <c r="D188" s="275"/>
    </row>
    <row r="189" ht="15.75">
      <c r="D189" s="275"/>
    </row>
    <row r="190" ht="15.75">
      <c r="D190" s="275"/>
    </row>
    <row r="191" ht="15.75">
      <c r="D191" s="275"/>
    </row>
    <row r="192" ht="15.75">
      <c r="D192" s="275"/>
    </row>
    <row r="193" ht="15.75">
      <c r="D193" s="275"/>
    </row>
    <row r="194" ht="15.75">
      <c r="D194" s="275"/>
    </row>
    <row r="195" ht="15.75">
      <c r="D195" s="275"/>
    </row>
    <row r="196" ht="15.75">
      <c r="D196" s="275"/>
    </row>
    <row r="197" ht="15.75">
      <c r="D197" s="275"/>
    </row>
    <row r="198" ht="15.75">
      <c r="D198" s="275"/>
    </row>
    <row r="199" ht="15.75">
      <c r="D199" s="275"/>
    </row>
    <row r="200" ht="15.75">
      <c r="D200" s="275"/>
    </row>
    <row r="201" ht="15.75">
      <c r="D201" s="275"/>
    </row>
    <row r="202" ht="15.75">
      <c r="D202" s="275"/>
    </row>
    <row r="203" ht="15.75">
      <c r="D203" s="275"/>
    </row>
    <row r="204" ht="15.75">
      <c r="D204" s="275"/>
    </row>
    <row r="205" ht="15.75">
      <c r="D205" s="275"/>
    </row>
    <row r="206" ht="15.75">
      <c r="D206" s="275"/>
    </row>
    <row r="207" ht="15.75">
      <c r="D207" s="275"/>
    </row>
    <row r="208" ht="15.75">
      <c r="D208" s="275"/>
    </row>
    <row r="209" ht="15.75">
      <c r="D209" s="275"/>
    </row>
    <row r="210" ht="15.75">
      <c r="D210" s="275"/>
    </row>
    <row r="211" ht="15.75">
      <c r="D211" s="275"/>
    </row>
    <row r="212" ht="15.75">
      <c r="D212" s="275"/>
    </row>
    <row r="213" ht="15.75">
      <c r="D213" s="275"/>
    </row>
    <row r="214" ht="15.75">
      <c r="D214" s="275"/>
    </row>
    <row r="215" ht="15.75">
      <c r="D215" s="275"/>
    </row>
    <row r="216" ht="15.75">
      <c r="D216" s="275"/>
    </row>
    <row r="217" ht="15.75">
      <c r="D217" s="275"/>
    </row>
    <row r="218" ht="15.75">
      <c r="D218" s="275"/>
    </row>
    <row r="219" ht="15.75">
      <c r="D219" s="275"/>
    </row>
    <row r="220" ht="15.75">
      <c r="D220" s="275"/>
    </row>
    <row r="221" ht="15.75">
      <c r="D221" s="275"/>
    </row>
    <row r="222" ht="15.75">
      <c r="D222" s="275"/>
    </row>
    <row r="223" ht="15.75">
      <c r="D223" s="275"/>
    </row>
    <row r="224" ht="15.75">
      <c r="D224" s="275"/>
    </row>
    <row r="225" ht="15.75">
      <c r="D225" s="275"/>
    </row>
    <row r="226" ht="15.75">
      <c r="D226" s="275"/>
    </row>
    <row r="227" ht="15.75">
      <c r="D227" s="275"/>
    </row>
    <row r="228" ht="15.75">
      <c r="D228" s="275"/>
    </row>
    <row r="229" ht="15.75">
      <c r="D229" s="275"/>
    </row>
    <row r="230" ht="15.75">
      <c r="D230" s="275"/>
    </row>
    <row r="231" ht="15.75">
      <c r="D231" s="275"/>
    </row>
    <row r="232" ht="15.75">
      <c r="D232" s="275"/>
    </row>
    <row r="233" ht="15.75">
      <c r="D233" s="275"/>
    </row>
    <row r="234" ht="15.75">
      <c r="D234" s="275"/>
    </row>
    <row r="235" ht="15.75">
      <c r="D235" s="275"/>
    </row>
    <row r="236" ht="15.75">
      <c r="D236" s="275"/>
    </row>
    <row r="237" ht="15.75">
      <c r="D237" s="275"/>
    </row>
    <row r="238" ht="15.75">
      <c r="D238" s="275"/>
    </row>
    <row r="239" ht="15.75">
      <c r="D239" s="275"/>
    </row>
    <row r="240" ht="15.75">
      <c r="D240" s="275"/>
    </row>
    <row r="241" ht="15.75">
      <c r="D241" s="275"/>
    </row>
    <row r="242" ht="15.75">
      <c r="D242" s="275"/>
    </row>
    <row r="243" ht="15.75">
      <c r="D243" s="275"/>
    </row>
    <row r="244" ht="15.75">
      <c r="D244" s="275"/>
    </row>
    <row r="245" ht="15.75">
      <c r="D245" s="275"/>
    </row>
    <row r="246" ht="15.75">
      <c r="D246" s="275"/>
    </row>
    <row r="247" ht="15.75">
      <c r="D247" s="275"/>
    </row>
    <row r="248" ht="15.75">
      <c r="D248" s="275"/>
    </row>
    <row r="249" ht="15.75">
      <c r="D249" s="275"/>
    </row>
    <row r="250" ht="15.75">
      <c r="D250" s="275"/>
    </row>
    <row r="251" ht="15.75">
      <c r="D251" s="275"/>
    </row>
    <row r="252" ht="15.75">
      <c r="D252" s="275"/>
    </row>
    <row r="253" ht="15.75">
      <c r="D253" s="275"/>
    </row>
    <row r="254" ht="15.75">
      <c r="D254" s="275"/>
    </row>
    <row r="255" ht="15.75">
      <c r="D255" s="275"/>
    </row>
    <row r="256" ht="15.75">
      <c r="D256" s="275"/>
    </row>
    <row r="257" ht="15.75">
      <c r="D257" s="275"/>
    </row>
    <row r="258" ht="15.75">
      <c r="D258" s="275"/>
    </row>
    <row r="259" ht="15.75">
      <c r="D259" s="275"/>
    </row>
    <row r="260" ht="15.75">
      <c r="D260" s="275"/>
    </row>
    <row r="261" ht="15.75">
      <c r="D261" s="275"/>
    </row>
    <row r="262" ht="15.75">
      <c r="D262" s="275"/>
    </row>
    <row r="263" ht="15.75">
      <c r="D263" s="275"/>
    </row>
    <row r="264" ht="15.75">
      <c r="D264" s="275"/>
    </row>
    <row r="265" ht="15.75">
      <c r="D265" s="275"/>
    </row>
    <row r="266" ht="15.75">
      <c r="D266" s="275"/>
    </row>
    <row r="267" ht="15.75">
      <c r="D267" s="275"/>
    </row>
    <row r="268" ht="15.75">
      <c r="D268" s="275"/>
    </row>
    <row r="269" ht="15.75">
      <c r="D269" s="275"/>
    </row>
    <row r="270" ht="15.75">
      <c r="D270" s="275"/>
    </row>
    <row r="271" ht="15.75">
      <c r="D271" s="275"/>
    </row>
    <row r="272" ht="15.75">
      <c r="D272" s="275"/>
    </row>
    <row r="273" ht="15.75">
      <c r="D273" s="275"/>
    </row>
    <row r="274" ht="15.75">
      <c r="D274" s="275"/>
    </row>
    <row r="275" ht="15.75">
      <c r="D275" s="275"/>
    </row>
    <row r="276" ht="15.75">
      <c r="D276" s="275"/>
    </row>
    <row r="277" ht="15.75">
      <c r="D277" s="275"/>
    </row>
    <row r="278" ht="15.75">
      <c r="D278" s="275"/>
    </row>
    <row r="279" ht="15.75">
      <c r="D279" s="275"/>
    </row>
    <row r="280" ht="15.75">
      <c r="D280" s="275"/>
    </row>
    <row r="281" ht="15.75">
      <c r="D281" s="275"/>
    </row>
    <row r="282" ht="15.75">
      <c r="D282" s="275"/>
    </row>
    <row r="283" ht="15.75">
      <c r="D283" s="275"/>
    </row>
    <row r="284" ht="15.75">
      <c r="D284" s="275"/>
    </row>
    <row r="285" ht="15.75">
      <c r="D285" s="275"/>
    </row>
    <row r="286" ht="15.75">
      <c r="D286" s="275"/>
    </row>
    <row r="287" ht="15.75">
      <c r="D287" s="275"/>
    </row>
    <row r="288" ht="15.75">
      <c r="D288" s="275"/>
    </row>
    <row r="289" ht="15.75">
      <c r="D289" s="275"/>
    </row>
    <row r="290" ht="15.75">
      <c r="D290" s="275"/>
    </row>
  </sheetData>
  <mergeCells count="34">
    <mergeCell ref="E34:E37"/>
    <mergeCell ref="F34:F37"/>
    <mergeCell ref="A1:Q1"/>
    <mergeCell ref="A2:R2"/>
    <mergeCell ref="G34:G37"/>
    <mergeCell ref="A14:A17"/>
    <mergeCell ref="E14:E17"/>
    <mergeCell ref="F14:F17"/>
    <mergeCell ref="A18:A21"/>
    <mergeCell ref="E18:E21"/>
    <mergeCell ref="F26:F29"/>
    <mergeCell ref="A10:A13"/>
    <mergeCell ref="E30:E33"/>
    <mergeCell ref="F30:F33"/>
    <mergeCell ref="A26:A29"/>
    <mergeCell ref="E22:E25"/>
    <mergeCell ref="F22:F25"/>
    <mergeCell ref="F18:F21"/>
    <mergeCell ref="G6:G9"/>
    <mergeCell ref="A22:A25"/>
    <mergeCell ref="E6:E9"/>
    <mergeCell ref="F6:F9"/>
    <mergeCell ref="A6:A9"/>
    <mergeCell ref="G22:G25"/>
    <mergeCell ref="G26:G29"/>
    <mergeCell ref="A34:A37"/>
    <mergeCell ref="E10:E13"/>
    <mergeCell ref="F10:F13"/>
    <mergeCell ref="G10:G13"/>
    <mergeCell ref="G30:G33"/>
    <mergeCell ref="G14:G17"/>
    <mergeCell ref="G18:G21"/>
    <mergeCell ref="A30:A33"/>
    <mergeCell ref="E26:E2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E10" sqref="E10"/>
    </sheetView>
  </sheetViews>
  <sheetFormatPr defaultColWidth="9.140625" defaultRowHeight="12.75"/>
  <cols>
    <col min="1" max="1" width="5.28125" style="17" customWidth="1"/>
    <col min="2" max="2" width="11.8515625" style="17" customWidth="1"/>
    <col min="3" max="3" width="16.421875" style="17" customWidth="1"/>
    <col min="4" max="4" width="12.8515625" style="18" customWidth="1"/>
    <col min="5" max="5" width="17.00390625" style="17" customWidth="1"/>
    <col min="6" max="6" width="6.421875" style="11" customWidth="1"/>
    <col min="7" max="7" width="7.140625" style="11" customWidth="1"/>
    <col min="8" max="8" width="31.28125" style="17" customWidth="1"/>
    <col min="9" max="16384" width="9.140625" style="17" customWidth="1"/>
  </cols>
  <sheetData>
    <row r="1" spans="1:8" s="11" customFormat="1" ht="15.75">
      <c r="A1" s="312" t="s">
        <v>19</v>
      </c>
      <c r="B1" s="313"/>
      <c r="C1" s="313"/>
      <c r="D1" s="313"/>
      <c r="E1" s="313"/>
      <c r="H1" s="52"/>
    </row>
    <row r="2" spans="1:8" ht="15.75">
      <c r="A2" s="314" t="s">
        <v>20</v>
      </c>
      <c r="B2" s="315"/>
      <c r="C2" s="315"/>
      <c r="D2" s="315"/>
      <c r="E2" s="315"/>
      <c r="H2" s="53"/>
    </row>
    <row r="3" spans="2:8" ht="15.75">
      <c r="B3" s="11" t="s">
        <v>43</v>
      </c>
      <c r="H3" s="53"/>
    </row>
    <row r="4" spans="5:7" ht="16.5" thickBot="1">
      <c r="E4" s="36"/>
      <c r="F4" s="35"/>
      <c r="G4" s="35"/>
    </row>
    <row r="5" spans="1:8" s="80" customFormat="1" ht="15" customHeight="1" thickBot="1">
      <c r="A5" s="128" t="s">
        <v>5</v>
      </c>
      <c r="B5" s="130" t="s">
        <v>0</v>
      </c>
      <c r="C5" s="135" t="s">
        <v>1</v>
      </c>
      <c r="D5" s="77" t="s">
        <v>12</v>
      </c>
      <c r="E5" s="132" t="s">
        <v>2</v>
      </c>
      <c r="F5" s="128" t="s">
        <v>11</v>
      </c>
      <c r="G5" s="139" t="s">
        <v>6</v>
      </c>
      <c r="H5" s="134" t="s">
        <v>4</v>
      </c>
    </row>
    <row r="6" spans="1:8" s="89" customFormat="1" ht="15.75" customHeight="1">
      <c r="A6" s="140">
        <v>1</v>
      </c>
      <c r="B6" s="82" t="s">
        <v>197</v>
      </c>
      <c r="C6" s="101" t="s">
        <v>675</v>
      </c>
      <c r="D6" s="84" t="s">
        <v>103</v>
      </c>
      <c r="E6" s="91" t="s">
        <v>468</v>
      </c>
      <c r="F6" s="241">
        <v>1.63</v>
      </c>
      <c r="G6" s="107" t="s">
        <v>1517</v>
      </c>
      <c r="H6" s="88" t="s">
        <v>423</v>
      </c>
    </row>
    <row r="7" spans="1:8" s="89" customFormat="1" ht="15.75" customHeight="1">
      <c r="A7" s="108">
        <v>2</v>
      </c>
      <c r="B7" s="98" t="s">
        <v>614</v>
      </c>
      <c r="C7" s="99" t="s">
        <v>615</v>
      </c>
      <c r="D7" s="100" t="s">
        <v>616</v>
      </c>
      <c r="E7" s="91" t="s">
        <v>411</v>
      </c>
      <c r="F7" s="241">
        <v>1.63</v>
      </c>
      <c r="G7" s="240">
        <v>15</v>
      </c>
      <c r="H7" s="88" t="s">
        <v>444</v>
      </c>
    </row>
    <row r="8" spans="1:8" s="89" customFormat="1" ht="15.75" customHeight="1">
      <c r="A8" s="140"/>
      <c r="B8" s="82" t="s">
        <v>230</v>
      </c>
      <c r="C8" s="101" t="s">
        <v>957</v>
      </c>
      <c r="D8" s="84" t="s">
        <v>958</v>
      </c>
      <c r="E8" s="91" t="s">
        <v>959</v>
      </c>
      <c r="F8" s="241">
        <v>1.63</v>
      </c>
      <c r="G8" s="239">
        <v>15</v>
      </c>
      <c r="H8" s="88" t="s">
        <v>960</v>
      </c>
    </row>
    <row r="9" spans="1:8" s="89" customFormat="1" ht="15.75" customHeight="1">
      <c r="A9" s="108">
        <v>4</v>
      </c>
      <c r="B9" s="82" t="s">
        <v>251</v>
      </c>
      <c r="C9" s="101" t="s">
        <v>822</v>
      </c>
      <c r="D9" s="84" t="s">
        <v>823</v>
      </c>
      <c r="E9" s="91" t="s">
        <v>745</v>
      </c>
      <c r="F9" s="241">
        <v>1.6</v>
      </c>
      <c r="G9" s="239">
        <v>13</v>
      </c>
      <c r="H9" s="88" t="s">
        <v>815</v>
      </c>
    </row>
    <row r="10" spans="1:9" s="89" customFormat="1" ht="15">
      <c r="A10" s="100" t="s">
        <v>1556</v>
      </c>
      <c r="B10" s="82" t="s">
        <v>609</v>
      </c>
      <c r="C10" s="101" t="s">
        <v>610</v>
      </c>
      <c r="D10" s="84" t="s">
        <v>611</v>
      </c>
      <c r="E10" s="91" t="s">
        <v>468</v>
      </c>
      <c r="F10" s="241">
        <v>1.55</v>
      </c>
      <c r="G10" s="107" t="s">
        <v>1611</v>
      </c>
      <c r="H10" s="88" t="s">
        <v>674</v>
      </c>
      <c r="I10" s="96"/>
    </row>
    <row r="11" spans="1:8" s="89" customFormat="1" ht="15">
      <c r="A11" s="84"/>
      <c r="B11" s="82" t="s">
        <v>390</v>
      </c>
      <c r="C11" s="101" t="s">
        <v>801</v>
      </c>
      <c r="D11" s="84" t="s">
        <v>802</v>
      </c>
      <c r="E11" s="91" t="s">
        <v>742</v>
      </c>
      <c r="F11" s="241">
        <v>1.55</v>
      </c>
      <c r="G11" s="238">
        <v>11.5</v>
      </c>
      <c r="H11" s="88" t="s">
        <v>1199</v>
      </c>
    </row>
    <row r="12" spans="1:8" s="89" customFormat="1" ht="15">
      <c r="A12" s="140">
        <v>7</v>
      </c>
      <c r="B12" s="82" t="s">
        <v>232</v>
      </c>
      <c r="C12" s="101" t="s">
        <v>684</v>
      </c>
      <c r="D12" s="84" t="s">
        <v>685</v>
      </c>
      <c r="E12" s="91" t="s">
        <v>415</v>
      </c>
      <c r="F12" s="241">
        <v>1.55</v>
      </c>
      <c r="G12" s="142" t="s">
        <v>438</v>
      </c>
      <c r="H12" s="93" t="s">
        <v>1175</v>
      </c>
    </row>
    <row r="13" spans="1:8" s="89" customFormat="1" ht="15">
      <c r="A13" s="108">
        <v>8</v>
      </c>
      <c r="B13" s="82" t="s">
        <v>341</v>
      </c>
      <c r="C13" s="101" t="s">
        <v>342</v>
      </c>
      <c r="D13" s="84" t="s">
        <v>94</v>
      </c>
      <c r="E13" s="93" t="s">
        <v>203</v>
      </c>
      <c r="F13" s="241">
        <v>1.5</v>
      </c>
      <c r="G13" s="238">
        <v>9.5</v>
      </c>
      <c r="H13" s="88" t="s">
        <v>273</v>
      </c>
    </row>
    <row r="14" spans="1:8" s="89" customFormat="1" ht="15">
      <c r="A14" s="140"/>
      <c r="B14" s="82" t="s">
        <v>232</v>
      </c>
      <c r="C14" s="101" t="s">
        <v>304</v>
      </c>
      <c r="D14" s="84" t="s">
        <v>80</v>
      </c>
      <c r="E14" s="91" t="s">
        <v>188</v>
      </c>
      <c r="F14" s="241">
        <v>1.5</v>
      </c>
      <c r="G14" s="107" t="s">
        <v>1612</v>
      </c>
      <c r="H14" s="88" t="s">
        <v>224</v>
      </c>
    </row>
    <row r="15" spans="1:8" s="89" customFormat="1" ht="15">
      <c r="A15" s="108">
        <v>10</v>
      </c>
      <c r="B15" s="82" t="s">
        <v>961</v>
      </c>
      <c r="C15" s="101" t="s">
        <v>962</v>
      </c>
      <c r="D15" s="84" t="s">
        <v>963</v>
      </c>
      <c r="E15" s="93" t="s">
        <v>959</v>
      </c>
      <c r="F15" s="241">
        <v>1.5</v>
      </c>
      <c r="G15" s="239">
        <v>8</v>
      </c>
      <c r="H15" s="93" t="s">
        <v>960</v>
      </c>
    </row>
    <row r="16" spans="1:8" s="89" customFormat="1" ht="15">
      <c r="A16" s="140">
        <v>11</v>
      </c>
      <c r="B16" s="82" t="s">
        <v>1031</v>
      </c>
      <c r="C16" s="101" t="s">
        <v>1032</v>
      </c>
      <c r="D16" s="84" t="s">
        <v>1033</v>
      </c>
      <c r="E16" s="91" t="s">
        <v>959</v>
      </c>
      <c r="F16" s="241">
        <v>1.5</v>
      </c>
      <c r="G16" s="142" t="s">
        <v>438</v>
      </c>
      <c r="H16" s="88" t="s">
        <v>977</v>
      </c>
    </row>
    <row r="17" spans="1:8" s="89" customFormat="1" ht="15">
      <c r="A17" s="108">
        <v>12</v>
      </c>
      <c r="B17" s="82" t="s">
        <v>686</v>
      </c>
      <c r="C17" s="83" t="s">
        <v>687</v>
      </c>
      <c r="D17" s="84" t="s">
        <v>688</v>
      </c>
      <c r="E17" s="91" t="s">
        <v>415</v>
      </c>
      <c r="F17" s="241">
        <v>1.45</v>
      </c>
      <c r="G17" s="142" t="s">
        <v>438</v>
      </c>
      <c r="H17" s="88" t="s">
        <v>550</v>
      </c>
    </row>
    <row r="18" spans="1:25" s="89" customFormat="1" ht="15">
      <c r="A18" s="140">
        <v>13</v>
      </c>
      <c r="B18" s="82" t="s">
        <v>676</v>
      </c>
      <c r="C18" s="101" t="s">
        <v>677</v>
      </c>
      <c r="D18" s="84" t="s">
        <v>678</v>
      </c>
      <c r="E18" s="91" t="s">
        <v>411</v>
      </c>
      <c r="F18" s="241">
        <v>1.45</v>
      </c>
      <c r="G18" s="107" t="s">
        <v>1613</v>
      </c>
      <c r="H18" s="88" t="s">
        <v>444</v>
      </c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90"/>
    </row>
    <row r="19" spans="1:8" s="89" customFormat="1" ht="15">
      <c r="A19" s="108"/>
      <c r="B19" s="82" t="s">
        <v>195</v>
      </c>
      <c r="C19" s="101" t="s">
        <v>1025</v>
      </c>
      <c r="D19" s="84" t="s">
        <v>1026</v>
      </c>
      <c r="E19" s="91" t="s">
        <v>745</v>
      </c>
      <c r="F19" s="241">
        <v>1.45</v>
      </c>
      <c r="G19" s="238">
        <v>6.5</v>
      </c>
      <c r="H19" s="88" t="s">
        <v>1572</v>
      </c>
    </row>
    <row r="20" spans="1:8" s="89" customFormat="1" ht="15">
      <c r="A20" s="108"/>
      <c r="B20" s="98" t="s">
        <v>679</v>
      </c>
      <c r="C20" s="99" t="s">
        <v>680</v>
      </c>
      <c r="D20" s="100" t="s">
        <v>681</v>
      </c>
      <c r="E20" s="91" t="s">
        <v>470</v>
      </c>
      <c r="F20" s="241" t="s">
        <v>1276</v>
      </c>
      <c r="G20" s="237" t="s">
        <v>438</v>
      </c>
      <c r="H20" s="88" t="s">
        <v>541</v>
      </c>
    </row>
    <row r="21" spans="1:8" s="89" customFormat="1" ht="15">
      <c r="A21" s="140"/>
      <c r="B21" s="82" t="s">
        <v>281</v>
      </c>
      <c r="C21" s="101" t="s">
        <v>682</v>
      </c>
      <c r="D21" s="84" t="s">
        <v>683</v>
      </c>
      <c r="E21" s="91" t="s">
        <v>470</v>
      </c>
      <c r="F21" s="241" t="s">
        <v>1276</v>
      </c>
      <c r="G21" s="142" t="s">
        <v>438</v>
      </c>
      <c r="H21" s="88" t="s">
        <v>444</v>
      </c>
    </row>
    <row r="22" spans="1:8" s="89" customFormat="1" ht="15">
      <c r="A22" s="108"/>
      <c r="B22" s="82" t="s">
        <v>387</v>
      </c>
      <c r="C22" s="101" t="s">
        <v>1246</v>
      </c>
      <c r="D22" s="84" t="s">
        <v>1247</v>
      </c>
      <c r="E22" s="91" t="s">
        <v>1065</v>
      </c>
      <c r="F22" s="241" t="s">
        <v>1276</v>
      </c>
      <c r="G22" s="142"/>
      <c r="H22" s="88" t="s">
        <v>1073</v>
      </c>
    </row>
    <row r="24" spans="4:7" ht="15.75">
      <c r="D24" s="17"/>
      <c r="F24" s="17"/>
      <c r="G24" s="17"/>
    </row>
    <row r="25" spans="4:7" ht="15.75">
      <c r="D25" s="17"/>
      <c r="F25" s="17"/>
      <c r="G25" s="17"/>
    </row>
  </sheetData>
  <mergeCells count="2">
    <mergeCell ref="A1:E1"/>
    <mergeCell ref="A2:E2"/>
  </mergeCells>
  <printOptions horizontalCentered="1"/>
  <pageMargins left="0.12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32"/>
  <sheetViews>
    <sheetView workbookViewId="0" topLeftCell="A1">
      <selection activeCell="C28" sqref="C28"/>
    </sheetView>
  </sheetViews>
  <sheetFormatPr defaultColWidth="9.140625" defaultRowHeight="12.75"/>
  <cols>
    <col min="1" max="1" width="4.8515625" style="213" customWidth="1"/>
    <col min="2" max="2" width="11.140625" style="17" customWidth="1"/>
    <col min="3" max="3" width="13.421875" style="17" customWidth="1"/>
    <col min="4" max="4" width="9.7109375" style="223" customWidth="1"/>
    <col min="5" max="5" width="14.7109375" style="213" customWidth="1"/>
    <col min="6" max="6" width="6.421875" style="11" customWidth="1"/>
    <col min="7" max="7" width="7.421875" style="80" customWidth="1"/>
    <col min="8" max="8" width="34.00390625" style="213" customWidth="1"/>
    <col min="9" max="16384" width="9.140625" style="17" customWidth="1"/>
  </cols>
  <sheetData>
    <row r="1" spans="1:8" s="11" customFormat="1" ht="15.75">
      <c r="A1" s="312" t="s">
        <v>19</v>
      </c>
      <c r="B1" s="313"/>
      <c r="C1" s="313"/>
      <c r="D1" s="313"/>
      <c r="E1" s="313"/>
      <c r="G1" s="80"/>
      <c r="H1" s="221"/>
    </row>
    <row r="2" spans="1:8" ht="15.75">
      <c r="A2" s="314" t="s">
        <v>20</v>
      </c>
      <c r="B2" s="315"/>
      <c r="C2" s="315"/>
      <c r="D2" s="315"/>
      <c r="E2" s="315"/>
      <c r="H2" s="222"/>
    </row>
    <row r="3" spans="2:8" ht="15.75">
      <c r="B3" s="11" t="s">
        <v>44</v>
      </c>
      <c r="H3" s="222"/>
    </row>
    <row r="4" spans="5:7" ht="16.5" thickBot="1">
      <c r="E4" s="216"/>
      <c r="F4" s="35"/>
      <c r="G4" s="227"/>
    </row>
    <row r="5" spans="1:8" s="11" customFormat="1" ht="16.5" thickBot="1">
      <c r="A5" s="235" t="s">
        <v>5</v>
      </c>
      <c r="B5" s="20" t="s">
        <v>0</v>
      </c>
      <c r="C5" s="21" t="s">
        <v>1</v>
      </c>
      <c r="D5" s="224" t="s">
        <v>12</v>
      </c>
      <c r="E5" s="217" t="s">
        <v>2</v>
      </c>
      <c r="F5" s="19" t="s">
        <v>11</v>
      </c>
      <c r="G5" s="78" t="s">
        <v>6</v>
      </c>
      <c r="H5" s="236" t="s">
        <v>4</v>
      </c>
    </row>
    <row r="6" spans="1:8" ht="15.75" customHeight="1">
      <c r="A6" s="231">
        <v>1</v>
      </c>
      <c r="B6" s="55" t="s">
        <v>328</v>
      </c>
      <c r="C6" s="56" t="s">
        <v>329</v>
      </c>
      <c r="D6" s="226" t="s">
        <v>127</v>
      </c>
      <c r="E6" s="220" t="s">
        <v>186</v>
      </c>
      <c r="F6" s="242">
        <v>2.14</v>
      </c>
      <c r="G6" s="141" t="s">
        <v>1517</v>
      </c>
      <c r="H6" s="97" t="s">
        <v>1230</v>
      </c>
    </row>
    <row r="7" spans="1:8" ht="15.75" customHeight="1">
      <c r="A7" s="215">
        <v>2</v>
      </c>
      <c r="B7" s="55" t="s">
        <v>816</v>
      </c>
      <c r="C7" s="56" t="s">
        <v>817</v>
      </c>
      <c r="D7" s="226" t="s">
        <v>486</v>
      </c>
      <c r="E7" s="220" t="s">
        <v>742</v>
      </c>
      <c r="F7" s="242">
        <v>1.98</v>
      </c>
      <c r="G7" s="141" t="s">
        <v>1518</v>
      </c>
      <c r="H7" s="97" t="s">
        <v>797</v>
      </c>
    </row>
    <row r="8" spans="1:8" ht="15.75" customHeight="1">
      <c r="A8" s="214">
        <v>3</v>
      </c>
      <c r="B8" s="65" t="s">
        <v>530</v>
      </c>
      <c r="C8" s="66" t="s">
        <v>531</v>
      </c>
      <c r="D8" s="225" t="s">
        <v>532</v>
      </c>
      <c r="E8" s="218" t="s">
        <v>468</v>
      </c>
      <c r="F8" s="244">
        <v>1.98</v>
      </c>
      <c r="G8" s="107" t="s">
        <v>1519</v>
      </c>
      <c r="H8" s="97" t="s">
        <v>437</v>
      </c>
    </row>
    <row r="9" spans="1:8" ht="15.75" customHeight="1">
      <c r="A9" s="215">
        <v>4</v>
      </c>
      <c r="B9" s="27" t="s">
        <v>206</v>
      </c>
      <c r="C9" s="210" t="s">
        <v>971</v>
      </c>
      <c r="D9" s="225" t="s">
        <v>634</v>
      </c>
      <c r="E9" s="229" t="s">
        <v>959</v>
      </c>
      <c r="F9" s="244">
        <v>1.9</v>
      </c>
      <c r="G9" s="107" t="s">
        <v>1520</v>
      </c>
      <c r="H9" s="97" t="s">
        <v>968</v>
      </c>
    </row>
    <row r="10" spans="1:8" ht="15.75" customHeight="1">
      <c r="A10" s="214">
        <v>5</v>
      </c>
      <c r="B10" s="27" t="s">
        <v>213</v>
      </c>
      <c r="C10" s="28" t="s">
        <v>327</v>
      </c>
      <c r="D10" s="225" t="s">
        <v>125</v>
      </c>
      <c r="E10" s="218" t="s">
        <v>334</v>
      </c>
      <c r="F10" s="244">
        <v>1.9</v>
      </c>
      <c r="G10" s="141" t="s">
        <v>1450</v>
      </c>
      <c r="H10" s="97" t="s">
        <v>1196</v>
      </c>
    </row>
    <row r="11" spans="1:8" ht="15.75" customHeight="1">
      <c r="A11" s="215">
        <v>6</v>
      </c>
      <c r="B11" s="27" t="s">
        <v>533</v>
      </c>
      <c r="C11" s="28" t="s">
        <v>534</v>
      </c>
      <c r="D11" s="225" t="s">
        <v>535</v>
      </c>
      <c r="E11" s="218" t="s">
        <v>536</v>
      </c>
      <c r="F11" s="244">
        <v>1.9</v>
      </c>
      <c r="G11" s="107" t="s">
        <v>1521</v>
      </c>
      <c r="H11" s="97" t="s">
        <v>537</v>
      </c>
    </row>
    <row r="12" spans="1:8" ht="15.75" customHeight="1">
      <c r="A12" s="214">
        <v>7</v>
      </c>
      <c r="B12" s="27" t="s">
        <v>178</v>
      </c>
      <c r="C12" s="28" t="s">
        <v>1228</v>
      </c>
      <c r="D12" s="225" t="s">
        <v>1059</v>
      </c>
      <c r="E12" s="218" t="s">
        <v>742</v>
      </c>
      <c r="F12" s="244">
        <v>1.9</v>
      </c>
      <c r="G12" s="107" t="s">
        <v>1522</v>
      </c>
      <c r="H12" s="97" t="s">
        <v>1060</v>
      </c>
    </row>
    <row r="13" spans="1:8" ht="15.75" customHeight="1">
      <c r="A13" s="215">
        <v>8</v>
      </c>
      <c r="B13" s="27" t="s">
        <v>325</v>
      </c>
      <c r="C13" s="28" t="s">
        <v>787</v>
      </c>
      <c r="D13" s="225" t="s">
        <v>788</v>
      </c>
      <c r="E13" s="228" t="s">
        <v>745</v>
      </c>
      <c r="F13" s="244">
        <v>1.85</v>
      </c>
      <c r="G13" s="107" t="s">
        <v>1523</v>
      </c>
      <c r="H13" s="219" t="s">
        <v>1167</v>
      </c>
    </row>
    <row r="14" spans="1:8" ht="15.75" customHeight="1">
      <c r="A14" s="214">
        <v>9</v>
      </c>
      <c r="B14" s="27" t="s">
        <v>471</v>
      </c>
      <c r="C14" s="210" t="s">
        <v>927</v>
      </c>
      <c r="D14" s="225" t="s">
        <v>965</v>
      </c>
      <c r="E14" s="229" t="s">
        <v>903</v>
      </c>
      <c r="F14" s="244">
        <v>1.85</v>
      </c>
      <c r="G14" s="107" t="s">
        <v>1524</v>
      </c>
      <c r="H14" s="97" t="s">
        <v>928</v>
      </c>
    </row>
    <row r="15" spans="1:8" ht="15.75" customHeight="1">
      <c r="A15" s="215">
        <v>10</v>
      </c>
      <c r="B15" s="27" t="s">
        <v>165</v>
      </c>
      <c r="C15" s="28" t="s">
        <v>728</v>
      </c>
      <c r="D15" s="225" t="s">
        <v>137</v>
      </c>
      <c r="E15" s="228" t="s">
        <v>203</v>
      </c>
      <c r="F15" s="244">
        <v>1.85</v>
      </c>
      <c r="G15" s="107" t="s">
        <v>1525</v>
      </c>
      <c r="H15" s="97" t="s">
        <v>312</v>
      </c>
    </row>
    <row r="16" spans="1:8" ht="15.75" customHeight="1">
      <c r="A16" s="214">
        <v>11</v>
      </c>
      <c r="B16" s="27" t="s">
        <v>542</v>
      </c>
      <c r="C16" s="28" t="s">
        <v>563</v>
      </c>
      <c r="D16" s="225" t="s">
        <v>543</v>
      </c>
      <c r="E16" s="218" t="s">
        <v>411</v>
      </c>
      <c r="F16" s="244">
        <v>1.85</v>
      </c>
      <c r="G16" s="107" t="s">
        <v>1526</v>
      </c>
      <c r="H16" s="97" t="s">
        <v>544</v>
      </c>
    </row>
    <row r="17" spans="1:8" ht="15.75">
      <c r="A17" s="215">
        <v>12</v>
      </c>
      <c r="B17" s="27" t="s">
        <v>330</v>
      </c>
      <c r="C17" s="28" t="s">
        <v>331</v>
      </c>
      <c r="D17" s="225" t="s">
        <v>61</v>
      </c>
      <c r="E17" s="218" t="s">
        <v>333</v>
      </c>
      <c r="F17" s="244">
        <v>1.8</v>
      </c>
      <c r="G17" s="107" t="s">
        <v>438</v>
      </c>
      <c r="H17" s="97" t="s">
        <v>1229</v>
      </c>
    </row>
    <row r="18" spans="1:8" ht="15.75">
      <c r="A18" s="214">
        <v>13</v>
      </c>
      <c r="B18" s="27" t="s">
        <v>413</v>
      </c>
      <c r="C18" s="28" t="s">
        <v>414</v>
      </c>
      <c r="D18" s="225" t="s">
        <v>99</v>
      </c>
      <c r="E18" s="218" t="s">
        <v>545</v>
      </c>
      <c r="F18" s="244">
        <v>1.8</v>
      </c>
      <c r="G18" s="107" t="s">
        <v>1556</v>
      </c>
      <c r="H18" s="97" t="s">
        <v>416</v>
      </c>
    </row>
    <row r="19" spans="1:8" ht="15.75">
      <c r="A19" s="215">
        <v>14</v>
      </c>
      <c r="B19" s="55" t="s">
        <v>325</v>
      </c>
      <c r="C19" s="56" t="s">
        <v>332</v>
      </c>
      <c r="D19" s="226" t="s">
        <v>128</v>
      </c>
      <c r="E19" s="220" t="s">
        <v>186</v>
      </c>
      <c r="F19" s="243" t="s">
        <v>1648</v>
      </c>
      <c r="G19" s="141" t="s">
        <v>1557</v>
      </c>
      <c r="H19" s="97" t="s">
        <v>1230</v>
      </c>
    </row>
    <row r="20" spans="1:8" ht="15.75">
      <c r="A20" s="214">
        <v>15</v>
      </c>
      <c r="B20" s="65" t="s">
        <v>533</v>
      </c>
      <c r="C20" s="69" t="s">
        <v>852</v>
      </c>
      <c r="D20" s="225" t="s">
        <v>964</v>
      </c>
      <c r="E20" s="229" t="s">
        <v>844</v>
      </c>
      <c r="F20" s="244">
        <v>1.75</v>
      </c>
      <c r="G20" s="107" t="s">
        <v>1558</v>
      </c>
      <c r="H20" s="219" t="s">
        <v>853</v>
      </c>
    </row>
    <row r="21" spans="1:8" ht="15.75">
      <c r="A21" s="215">
        <v>16</v>
      </c>
      <c r="B21" s="65" t="s">
        <v>732</v>
      </c>
      <c r="C21" s="66" t="s">
        <v>733</v>
      </c>
      <c r="D21" s="225" t="s">
        <v>734</v>
      </c>
      <c r="E21" s="218" t="s">
        <v>203</v>
      </c>
      <c r="F21" s="244">
        <v>1.75</v>
      </c>
      <c r="G21" s="107" t="s">
        <v>438</v>
      </c>
      <c r="H21" s="97" t="s">
        <v>735</v>
      </c>
    </row>
    <row r="22" spans="1:38" ht="15.75">
      <c r="A22" s="214">
        <v>17</v>
      </c>
      <c r="B22" s="65" t="s">
        <v>204</v>
      </c>
      <c r="C22" s="66" t="s">
        <v>795</v>
      </c>
      <c r="D22" s="225" t="s">
        <v>796</v>
      </c>
      <c r="E22" s="218" t="s">
        <v>745</v>
      </c>
      <c r="F22" s="244">
        <v>1.7</v>
      </c>
      <c r="G22" s="107" t="s">
        <v>438</v>
      </c>
      <c r="H22" s="97" t="s">
        <v>797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8" ht="15.75">
      <c r="A23" s="215">
        <v>18</v>
      </c>
      <c r="B23" s="65" t="s">
        <v>934</v>
      </c>
      <c r="C23" s="69" t="s">
        <v>936</v>
      </c>
      <c r="D23" s="225" t="s">
        <v>935</v>
      </c>
      <c r="E23" s="229" t="s">
        <v>903</v>
      </c>
      <c r="F23" s="244">
        <v>1.7</v>
      </c>
      <c r="G23" s="107" t="s">
        <v>438</v>
      </c>
      <c r="H23" s="97" t="s">
        <v>904</v>
      </c>
    </row>
    <row r="24" spans="1:8" ht="15.75">
      <c r="A24" s="214"/>
      <c r="B24" s="65" t="s">
        <v>325</v>
      </c>
      <c r="C24" s="66" t="s">
        <v>326</v>
      </c>
      <c r="D24" s="225" t="s">
        <v>105</v>
      </c>
      <c r="E24" s="228" t="s">
        <v>183</v>
      </c>
      <c r="F24" s="244">
        <v>1.7</v>
      </c>
      <c r="G24" s="84" t="s">
        <v>1559</v>
      </c>
      <c r="H24" s="97" t="s">
        <v>459</v>
      </c>
    </row>
    <row r="25" spans="1:8" ht="15.75">
      <c r="A25" s="215">
        <v>20</v>
      </c>
      <c r="B25" s="65" t="s">
        <v>165</v>
      </c>
      <c r="C25" s="66" t="s">
        <v>548</v>
      </c>
      <c r="D25" s="225" t="s">
        <v>549</v>
      </c>
      <c r="E25" s="218" t="s">
        <v>545</v>
      </c>
      <c r="F25" s="244">
        <v>1.65</v>
      </c>
      <c r="G25" s="84" t="s">
        <v>438</v>
      </c>
      <c r="H25" s="97" t="s">
        <v>550</v>
      </c>
    </row>
    <row r="26" spans="1:8" ht="15.75">
      <c r="A26" s="214">
        <v>21</v>
      </c>
      <c r="B26" s="27" t="s">
        <v>475</v>
      </c>
      <c r="C26" s="61" t="s">
        <v>546</v>
      </c>
      <c r="D26" s="225" t="s">
        <v>547</v>
      </c>
      <c r="E26" s="230" t="s">
        <v>545</v>
      </c>
      <c r="F26" s="244">
        <v>1.65</v>
      </c>
      <c r="G26" s="84" t="s">
        <v>1194</v>
      </c>
      <c r="H26" s="219" t="s">
        <v>1175</v>
      </c>
    </row>
    <row r="27" spans="1:14" ht="15.75">
      <c r="A27" s="215"/>
      <c r="B27" s="55" t="s">
        <v>218</v>
      </c>
      <c r="C27" s="56" t="s">
        <v>782</v>
      </c>
      <c r="D27" s="226" t="s">
        <v>114</v>
      </c>
      <c r="E27" s="218" t="s">
        <v>745</v>
      </c>
      <c r="F27" s="244">
        <v>1.6</v>
      </c>
      <c r="G27" s="84" t="s">
        <v>438</v>
      </c>
      <c r="H27" s="97" t="s">
        <v>783</v>
      </c>
      <c r="I27" s="18"/>
      <c r="J27" s="18"/>
      <c r="K27" s="18"/>
      <c r="L27" s="18"/>
      <c r="M27" s="18"/>
      <c r="N27" s="18"/>
    </row>
    <row r="28" spans="1:13" ht="15.75">
      <c r="A28" s="214"/>
      <c r="B28" s="65" t="s">
        <v>538</v>
      </c>
      <c r="C28" s="66" t="s">
        <v>539</v>
      </c>
      <c r="D28" s="232" t="s">
        <v>540</v>
      </c>
      <c r="E28" s="233" t="s">
        <v>468</v>
      </c>
      <c r="F28" s="245" t="s">
        <v>1276</v>
      </c>
      <c r="G28" s="84"/>
      <c r="H28" s="234" t="s">
        <v>541</v>
      </c>
      <c r="I28" s="18"/>
      <c r="J28" s="18"/>
      <c r="K28" s="18"/>
      <c r="L28" s="18"/>
      <c r="M28" s="18"/>
    </row>
    <row r="29" spans="1:8" ht="15.75">
      <c r="A29" s="247"/>
      <c r="B29" s="27" t="s">
        <v>368</v>
      </c>
      <c r="C29" s="210" t="s">
        <v>940</v>
      </c>
      <c r="D29" s="248" t="s">
        <v>941</v>
      </c>
      <c r="E29" s="97" t="s">
        <v>903</v>
      </c>
      <c r="F29" s="244" t="s">
        <v>1276</v>
      </c>
      <c r="G29" s="84"/>
      <c r="H29" s="97" t="s">
        <v>928</v>
      </c>
    </row>
    <row r="30" spans="1:8" ht="15.75">
      <c r="A30" s="247"/>
      <c r="B30" s="27" t="s">
        <v>555</v>
      </c>
      <c r="C30" s="210" t="s">
        <v>945</v>
      </c>
      <c r="D30" s="248" t="s">
        <v>966</v>
      </c>
      <c r="E30" s="97" t="s">
        <v>946</v>
      </c>
      <c r="F30" s="244" t="s">
        <v>1276</v>
      </c>
      <c r="G30" s="84"/>
      <c r="H30" s="97" t="s">
        <v>947</v>
      </c>
    </row>
    <row r="31" spans="1:8" ht="15.75">
      <c r="A31" s="247"/>
      <c r="B31" s="27" t="s">
        <v>478</v>
      </c>
      <c r="C31" s="210" t="s">
        <v>1143</v>
      </c>
      <c r="D31" s="248" t="s">
        <v>1144</v>
      </c>
      <c r="E31" s="97" t="s">
        <v>1065</v>
      </c>
      <c r="F31" s="244" t="s">
        <v>1276</v>
      </c>
      <c r="G31" s="84"/>
      <c r="H31" s="97" t="s">
        <v>1073</v>
      </c>
    </row>
    <row r="32" spans="1:8" ht="15.75">
      <c r="A32" s="247"/>
      <c r="B32" s="65" t="s">
        <v>178</v>
      </c>
      <c r="C32" s="66" t="s">
        <v>324</v>
      </c>
      <c r="D32" s="248" t="s">
        <v>60</v>
      </c>
      <c r="E32" s="246" t="s">
        <v>333</v>
      </c>
      <c r="F32" s="31" t="s">
        <v>1647</v>
      </c>
      <c r="G32" s="84" t="s">
        <v>1177</v>
      </c>
      <c r="H32" s="97" t="s">
        <v>1229</v>
      </c>
    </row>
  </sheetData>
  <mergeCells count="2">
    <mergeCell ref="A1:E1"/>
    <mergeCell ref="A2:E2"/>
  </mergeCells>
  <printOptions horizontalCentered="1"/>
  <pageMargins left="0.12" right="0.46" top="0.8661417322834646" bottom="0.3937007874015748" header="0.8661417322834646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3" sqref="G13:G14"/>
    </sheetView>
  </sheetViews>
  <sheetFormatPr defaultColWidth="9.140625" defaultRowHeight="12.75"/>
  <cols>
    <col min="1" max="1" width="5.28125" style="17" customWidth="1"/>
    <col min="2" max="2" width="10.28125" style="17" customWidth="1"/>
    <col min="3" max="3" width="16.28125" style="17" customWidth="1"/>
    <col min="4" max="4" width="11.8515625" style="17" customWidth="1"/>
    <col min="5" max="5" width="13.00390625" style="17" customWidth="1"/>
    <col min="6" max="6" width="6.28125" style="11" customWidth="1"/>
    <col min="7" max="7" width="7.140625" style="11" customWidth="1"/>
    <col min="8" max="8" width="28.57421875" style="17" customWidth="1"/>
    <col min="9" max="16384" width="9.140625" style="17" customWidth="1"/>
  </cols>
  <sheetData>
    <row r="1" spans="1:8" s="11" customFormat="1" ht="15.75">
      <c r="A1" s="312" t="s">
        <v>19</v>
      </c>
      <c r="B1" s="313"/>
      <c r="C1" s="313"/>
      <c r="D1" s="313"/>
      <c r="E1" s="313"/>
      <c r="H1" s="52"/>
    </row>
    <row r="2" spans="1:8" ht="15.75">
      <c r="A2" s="314" t="s">
        <v>20</v>
      </c>
      <c r="B2" s="315"/>
      <c r="C2" s="315"/>
      <c r="D2" s="315"/>
      <c r="E2" s="315"/>
      <c r="H2" s="53"/>
    </row>
    <row r="3" spans="2:8" ht="15.75">
      <c r="B3" s="11" t="s">
        <v>45</v>
      </c>
      <c r="H3" s="53"/>
    </row>
    <row r="4" spans="2:8" ht="15.75">
      <c r="B4" s="11"/>
      <c r="H4" s="53"/>
    </row>
    <row r="5" spans="2:8" ht="16.5" thickBot="1">
      <c r="B5" s="11"/>
      <c r="H5" s="53"/>
    </row>
    <row r="6" spans="1:8" s="11" customFormat="1" ht="16.5" thickBot="1">
      <c r="A6" s="256" t="s">
        <v>5</v>
      </c>
      <c r="B6" s="257" t="s">
        <v>0</v>
      </c>
      <c r="C6" s="258" t="s">
        <v>1</v>
      </c>
      <c r="D6" s="22" t="s">
        <v>12</v>
      </c>
      <c r="E6" s="259" t="s">
        <v>2</v>
      </c>
      <c r="F6" s="260" t="s">
        <v>11</v>
      </c>
      <c r="G6" s="261" t="s">
        <v>6</v>
      </c>
      <c r="H6" s="262" t="s">
        <v>4</v>
      </c>
    </row>
    <row r="7" spans="1:8" ht="15.75" customHeight="1">
      <c r="A7" s="318">
        <v>1</v>
      </c>
      <c r="B7" s="329" t="s">
        <v>233</v>
      </c>
      <c r="C7" s="331" t="s">
        <v>1663</v>
      </c>
      <c r="D7" s="333" t="s">
        <v>1664</v>
      </c>
      <c r="E7" s="321" t="s">
        <v>1258</v>
      </c>
      <c r="F7" s="323">
        <v>3.2</v>
      </c>
      <c r="G7" s="325" t="s">
        <v>438</v>
      </c>
      <c r="H7" s="327" t="s">
        <v>1665</v>
      </c>
    </row>
    <row r="8" spans="1:8" ht="15.75" customHeight="1" thickBot="1">
      <c r="A8" s="310"/>
      <c r="B8" s="330"/>
      <c r="C8" s="332"/>
      <c r="D8" s="334"/>
      <c r="E8" s="322"/>
      <c r="F8" s="324"/>
      <c r="G8" s="326"/>
      <c r="H8" s="328"/>
    </row>
    <row r="9" spans="1:8" s="263" customFormat="1" ht="15.75" customHeight="1">
      <c r="A9" s="318">
        <v>2</v>
      </c>
      <c r="B9" s="329" t="s">
        <v>686</v>
      </c>
      <c r="C9" s="331" t="s">
        <v>831</v>
      </c>
      <c r="D9" s="333" t="s">
        <v>540</v>
      </c>
      <c r="E9" s="321" t="s">
        <v>742</v>
      </c>
      <c r="F9" s="323">
        <v>3.1</v>
      </c>
      <c r="G9" s="325" t="s">
        <v>1517</v>
      </c>
      <c r="H9" s="327" t="s">
        <v>830</v>
      </c>
    </row>
    <row r="10" spans="1:8" s="263" customFormat="1" ht="15.75" customHeight="1" thickBot="1">
      <c r="A10" s="310"/>
      <c r="B10" s="330"/>
      <c r="C10" s="332"/>
      <c r="D10" s="334"/>
      <c r="E10" s="322"/>
      <c r="F10" s="324"/>
      <c r="G10" s="326"/>
      <c r="H10" s="328"/>
    </row>
    <row r="11" spans="1:8" s="263" customFormat="1" ht="15.75" customHeight="1">
      <c r="A11" s="318">
        <v>3</v>
      </c>
      <c r="B11" s="329" t="s">
        <v>676</v>
      </c>
      <c r="C11" s="331" t="s">
        <v>824</v>
      </c>
      <c r="D11" s="333" t="s">
        <v>825</v>
      </c>
      <c r="E11" s="321" t="s">
        <v>742</v>
      </c>
      <c r="F11" s="323">
        <v>2.6</v>
      </c>
      <c r="G11" s="325" t="s">
        <v>1518</v>
      </c>
      <c r="H11" s="327" t="s">
        <v>830</v>
      </c>
    </row>
    <row r="12" spans="1:8" s="263" customFormat="1" ht="15.75" customHeight="1" thickBot="1">
      <c r="A12" s="310"/>
      <c r="B12" s="330"/>
      <c r="C12" s="332"/>
      <c r="D12" s="334"/>
      <c r="E12" s="322"/>
      <c r="F12" s="324"/>
      <c r="G12" s="326"/>
      <c r="H12" s="328"/>
    </row>
    <row r="13" spans="1:8" ht="15.75">
      <c r="A13" s="318">
        <v>4</v>
      </c>
      <c r="B13" s="329" t="s">
        <v>387</v>
      </c>
      <c r="C13" s="331" t="s">
        <v>1666</v>
      </c>
      <c r="D13" s="333" t="s">
        <v>1667</v>
      </c>
      <c r="E13" s="321" t="s">
        <v>1252</v>
      </c>
      <c r="F13" s="323">
        <v>2.2</v>
      </c>
      <c r="G13" s="325" t="s">
        <v>438</v>
      </c>
      <c r="H13" s="327" t="s">
        <v>1665</v>
      </c>
    </row>
    <row r="14" spans="1:8" ht="16.5" thickBot="1">
      <c r="A14" s="310"/>
      <c r="B14" s="330"/>
      <c r="C14" s="332"/>
      <c r="D14" s="334"/>
      <c r="E14" s="322"/>
      <c r="F14" s="324"/>
      <c r="G14" s="326"/>
      <c r="H14" s="328"/>
    </row>
  </sheetData>
  <mergeCells count="34">
    <mergeCell ref="E11:E12"/>
    <mergeCell ref="A1:E1"/>
    <mergeCell ref="A2:E2"/>
    <mergeCell ref="A9:A10"/>
    <mergeCell ref="B9:B10"/>
    <mergeCell ref="C9:C10"/>
    <mergeCell ref="D9:D10"/>
    <mergeCell ref="E9:E10"/>
    <mergeCell ref="A7:A8"/>
    <mergeCell ref="A11:A12"/>
    <mergeCell ref="H11:H12"/>
    <mergeCell ref="F9:F10"/>
    <mergeCell ref="G9:G10"/>
    <mergeCell ref="H9:H10"/>
    <mergeCell ref="F11:F12"/>
    <mergeCell ref="G11:G12"/>
    <mergeCell ref="B7:B8"/>
    <mergeCell ref="C7:C8"/>
    <mergeCell ref="D7:D8"/>
    <mergeCell ref="B11:B12"/>
    <mergeCell ref="C11:C12"/>
    <mergeCell ref="D11:D12"/>
    <mergeCell ref="E7:E8"/>
    <mergeCell ref="F7:F8"/>
    <mergeCell ref="G7:G8"/>
    <mergeCell ref="H7:H8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 horizontalCentered="1"/>
  <pageMargins left="0.18" right="0.19" top="0.8661417322834646" bottom="0.3937007874015748" header="0.8661417322834646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16" sqref="E16:E17"/>
    </sheetView>
  </sheetViews>
  <sheetFormatPr defaultColWidth="9.140625" defaultRowHeight="12.75"/>
  <cols>
    <col min="1" max="1" width="5.28125" style="17" customWidth="1"/>
    <col min="2" max="2" width="9.8515625" style="17" customWidth="1"/>
    <col min="3" max="3" width="13.421875" style="17" customWidth="1"/>
    <col min="4" max="4" width="13.00390625" style="17" customWidth="1"/>
    <col min="5" max="5" width="21.57421875" style="17" customWidth="1"/>
    <col min="6" max="6" width="5.57421875" style="11" customWidth="1"/>
    <col min="7" max="7" width="7.8515625" style="11" customWidth="1"/>
    <col min="8" max="8" width="26.00390625" style="17" customWidth="1"/>
    <col min="9" max="16384" width="9.140625" style="17" customWidth="1"/>
  </cols>
  <sheetData>
    <row r="1" spans="1:8" s="11" customFormat="1" ht="15.75">
      <c r="A1" s="312" t="s">
        <v>19</v>
      </c>
      <c r="B1" s="313"/>
      <c r="C1" s="313"/>
      <c r="D1" s="313"/>
      <c r="E1" s="313"/>
      <c r="H1" s="221"/>
    </row>
    <row r="2" spans="1:8" ht="15.75">
      <c r="A2" s="314" t="s">
        <v>20</v>
      </c>
      <c r="B2" s="315"/>
      <c r="C2" s="315"/>
      <c r="D2" s="315"/>
      <c r="E2" s="315"/>
      <c r="H2" s="53"/>
    </row>
    <row r="3" spans="2:8" ht="15.75">
      <c r="B3" s="11" t="s">
        <v>46</v>
      </c>
      <c r="H3" s="53"/>
    </row>
    <row r="4" spans="5:7" ht="16.5" thickBot="1">
      <c r="E4" s="36"/>
      <c r="F4" s="35"/>
      <c r="G4" s="35"/>
    </row>
    <row r="5" spans="1:8" s="80" customFormat="1" ht="15" thickBot="1">
      <c r="A5" s="128" t="s">
        <v>5</v>
      </c>
      <c r="B5" s="130" t="s">
        <v>0</v>
      </c>
      <c r="C5" s="135" t="s">
        <v>1</v>
      </c>
      <c r="D5" s="75" t="s">
        <v>12</v>
      </c>
      <c r="E5" s="76" t="s">
        <v>2</v>
      </c>
      <c r="F5" s="128" t="s">
        <v>11</v>
      </c>
      <c r="G5" s="139" t="s">
        <v>6</v>
      </c>
      <c r="H5" s="134" t="s">
        <v>4</v>
      </c>
    </row>
    <row r="6" spans="1:8" s="89" customFormat="1" ht="15.75" customHeight="1">
      <c r="A6" s="343">
        <v>1</v>
      </c>
      <c r="B6" s="345" t="s">
        <v>551</v>
      </c>
      <c r="C6" s="347" t="s">
        <v>552</v>
      </c>
      <c r="D6" s="349" t="s">
        <v>553</v>
      </c>
      <c r="E6" s="335" t="s">
        <v>415</v>
      </c>
      <c r="F6" s="337">
        <v>3.7</v>
      </c>
      <c r="G6" s="339" t="s">
        <v>1517</v>
      </c>
      <c r="H6" s="341" t="s">
        <v>550</v>
      </c>
    </row>
    <row r="7" spans="1:8" s="89" customFormat="1" ht="15.75" customHeight="1" thickBot="1">
      <c r="A7" s="344"/>
      <c r="B7" s="346"/>
      <c r="C7" s="348"/>
      <c r="D7" s="350"/>
      <c r="E7" s="336"/>
      <c r="F7" s="338"/>
      <c r="G7" s="340"/>
      <c r="H7" s="342"/>
    </row>
    <row r="8" spans="1:8" s="252" customFormat="1" ht="15.75" customHeight="1">
      <c r="A8" s="343">
        <v>2</v>
      </c>
      <c r="B8" s="345" t="s">
        <v>330</v>
      </c>
      <c r="C8" s="347" t="s">
        <v>424</v>
      </c>
      <c r="D8" s="349" t="s">
        <v>122</v>
      </c>
      <c r="E8" s="335" t="s">
        <v>415</v>
      </c>
      <c r="F8" s="337">
        <v>3.3</v>
      </c>
      <c r="G8" s="339" t="s">
        <v>1518</v>
      </c>
      <c r="H8" s="341" t="s">
        <v>550</v>
      </c>
    </row>
    <row r="9" spans="1:8" s="252" customFormat="1" ht="15.75" customHeight="1" thickBot="1">
      <c r="A9" s="344"/>
      <c r="B9" s="346"/>
      <c r="C9" s="348"/>
      <c r="D9" s="350"/>
      <c r="E9" s="336"/>
      <c r="F9" s="338"/>
      <c r="G9" s="340"/>
      <c r="H9" s="342"/>
    </row>
    <row r="10" spans="1:8" s="252" customFormat="1" ht="15.75" customHeight="1">
      <c r="A10" s="343">
        <v>3</v>
      </c>
      <c r="B10" s="345" t="s">
        <v>216</v>
      </c>
      <c r="C10" s="347" t="s">
        <v>1159</v>
      </c>
      <c r="D10" s="349" t="s">
        <v>1160</v>
      </c>
      <c r="E10" s="335" t="s">
        <v>1065</v>
      </c>
      <c r="F10" s="337">
        <v>3.1</v>
      </c>
      <c r="G10" s="339" t="s">
        <v>438</v>
      </c>
      <c r="H10" s="341" t="s">
        <v>1073</v>
      </c>
    </row>
    <row r="11" spans="1:8" s="252" customFormat="1" ht="15.75" customHeight="1" thickBot="1">
      <c r="A11" s="344"/>
      <c r="B11" s="346"/>
      <c r="C11" s="348"/>
      <c r="D11" s="350"/>
      <c r="E11" s="336"/>
      <c r="F11" s="338"/>
      <c r="G11" s="340"/>
      <c r="H11" s="342"/>
    </row>
    <row r="12" spans="1:8" s="252" customFormat="1" ht="15.75" customHeight="1">
      <c r="A12" s="343">
        <v>4</v>
      </c>
      <c r="B12" s="345" t="s">
        <v>330</v>
      </c>
      <c r="C12" s="347" t="s">
        <v>335</v>
      </c>
      <c r="D12" s="349" t="s">
        <v>123</v>
      </c>
      <c r="E12" s="335" t="s">
        <v>1984</v>
      </c>
      <c r="F12" s="337">
        <v>3.1</v>
      </c>
      <c r="G12" s="339" t="s">
        <v>1519</v>
      </c>
      <c r="H12" s="341" t="s">
        <v>554</v>
      </c>
    </row>
    <row r="13" spans="1:8" s="252" customFormat="1" ht="15.75" customHeight="1" thickBot="1">
      <c r="A13" s="344"/>
      <c r="B13" s="346"/>
      <c r="C13" s="348"/>
      <c r="D13" s="350"/>
      <c r="E13" s="336"/>
      <c r="F13" s="338"/>
      <c r="G13" s="340"/>
      <c r="H13" s="342"/>
    </row>
    <row r="14" spans="1:8" s="252" customFormat="1" ht="15.75" customHeight="1">
      <c r="A14" s="343">
        <v>5</v>
      </c>
      <c r="B14" s="345" t="s">
        <v>218</v>
      </c>
      <c r="C14" s="347" t="s">
        <v>404</v>
      </c>
      <c r="D14" s="349" t="s">
        <v>122</v>
      </c>
      <c r="E14" s="335" t="s">
        <v>1984</v>
      </c>
      <c r="F14" s="337">
        <v>3.1</v>
      </c>
      <c r="G14" s="339" t="s">
        <v>1520</v>
      </c>
      <c r="H14" s="341" t="s">
        <v>554</v>
      </c>
    </row>
    <row r="15" spans="1:8" s="252" customFormat="1" ht="15.75" customHeight="1" thickBot="1">
      <c r="A15" s="344"/>
      <c r="B15" s="346"/>
      <c r="C15" s="348"/>
      <c r="D15" s="350"/>
      <c r="E15" s="336"/>
      <c r="F15" s="338"/>
      <c r="G15" s="340"/>
      <c r="H15" s="342"/>
    </row>
    <row r="16" spans="1:8" s="252" customFormat="1" ht="15.75" customHeight="1">
      <c r="A16" s="343">
        <v>6</v>
      </c>
      <c r="B16" s="345" t="s">
        <v>173</v>
      </c>
      <c r="C16" s="347" t="s">
        <v>729</v>
      </c>
      <c r="D16" s="349" t="s">
        <v>63</v>
      </c>
      <c r="E16" s="335" t="s">
        <v>415</v>
      </c>
      <c r="F16" s="337">
        <v>2.9</v>
      </c>
      <c r="G16" s="339" t="s">
        <v>438</v>
      </c>
      <c r="H16" s="341" t="s">
        <v>550</v>
      </c>
    </row>
    <row r="17" spans="1:8" s="252" customFormat="1" ht="15.75" customHeight="1" thickBot="1">
      <c r="A17" s="344"/>
      <c r="B17" s="346"/>
      <c r="C17" s="348"/>
      <c r="D17" s="350"/>
      <c r="E17" s="336"/>
      <c r="F17" s="338"/>
      <c r="G17" s="340"/>
      <c r="H17" s="342"/>
    </row>
    <row r="18" spans="1:8" s="252" customFormat="1" ht="15.75" customHeight="1">
      <c r="A18" s="343">
        <v>7</v>
      </c>
      <c r="B18" s="345" t="s">
        <v>299</v>
      </c>
      <c r="C18" s="347" t="s">
        <v>828</v>
      </c>
      <c r="D18" s="349" t="s">
        <v>829</v>
      </c>
      <c r="E18" s="335" t="s">
        <v>742</v>
      </c>
      <c r="F18" s="337">
        <v>2.9</v>
      </c>
      <c r="G18" s="339" t="s">
        <v>1450</v>
      </c>
      <c r="H18" s="341" t="s">
        <v>830</v>
      </c>
    </row>
    <row r="19" spans="1:8" s="252" customFormat="1" ht="15.75" customHeight="1" thickBot="1">
      <c r="A19" s="344"/>
      <c r="B19" s="346"/>
      <c r="C19" s="348"/>
      <c r="D19" s="350"/>
      <c r="E19" s="336"/>
      <c r="F19" s="338"/>
      <c r="G19" s="340"/>
      <c r="H19" s="342"/>
    </row>
    <row r="20" spans="1:8" s="252" customFormat="1" ht="15.75" customHeight="1">
      <c r="A20" s="343">
        <v>8</v>
      </c>
      <c r="B20" s="345" t="s">
        <v>475</v>
      </c>
      <c r="C20" s="347" t="s">
        <v>1051</v>
      </c>
      <c r="D20" s="349" t="s">
        <v>640</v>
      </c>
      <c r="E20" s="335" t="s">
        <v>959</v>
      </c>
      <c r="F20" s="337">
        <v>2.9</v>
      </c>
      <c r="G20" s="339" t="s">
        <v>438</v>
      </c>
      <c r="H20" s="341" t="s">
        <v>1052</v>
      </c>
    </row>
    <row r="21" spans="1:8" s="252" customFormat="1" ht="15.75" customHeight="1" thickBot="1">
      <c r="A21" s="344"/>
      <c r="B21" s="346"/>
      <c r="C21" s="348"/>
      <c r="D21" s="350"/>
      <c r="E21" s="336"/>
      <c r="F21" s="338"/>
      <c r="G21" s="340"/>
      <c r="H21" s="342"/>
    </row>
    <row r="22" spans="1:8" s="89" customFormat="1" ht="15">
      <c r="A22" s="343"/>
      <c r="B22" s="345" t="s">
        <v>431</v>
      </c>
      <c r="C22" s="347" t="s">
        <v>1053</v>
      </c>
      <c r="D22" s="349" t="s">
        <v>1054</v>
      </c>
      <c r="E22" s="335" t="s">
        <v>959</v>
      </c>
      <c r="F22" s="337" t="s">
        <v>1276</v>
      </c>
      <c r="G22" s="339"/>
      <c r="H22" s="341" t="s">
        <v>1052</v>
      </c>
    </row>
    <row r="23" spans="1:8" s="89" customFormat="1" ht="15.75" thickBot="1">
      <c r="A23" s="344"/>
      <c r="B23" s="346"/>
      <c r="C23" s="348"/>
      <c r="D23" s="350"/>
      <c r="E23" s="336"/>
      <c r="F23" s="338"/>
      <c r="G23" s="340"/>
      <c r="H23" s="342"/>
    </row>
  </sheetData>
  <mergeCells count="74">
    <mergeCell ref="A1:E1"/>
    <mergeCell ref="A2:E2"/>
    <mergeCell ref="H18:H19"/>
    <mergeCell ref="H22:H23"/>
    <mergeCell ref="H6:H7"/>
    <mergeCell ref="H8:H9"/>
    <mergeCell ref="H12:H13"/>
    <mergeCell ref="H14:H15"/>
    <mergeCell ref="H10:H11"/>
    <mergeCell ref="H16:H17"/>
    <mergeCell ref="A8:A9"/>
    <mergeCell ref="G12:G13"/>
    <mergeCell ref="A16:A17"/>
    <mergeCell ref="F10:F11"/>
    <mergeCell ref="G10:G11"/>
    <mergeCell ref="B12:B13"/>
    <mergeCell ref="C12:C13"/>
    <mergeCell ref="D12:D13"/>
    <mergeCell ref="E12:E13"/>
    <mergeCell ref="B14:B15"/>
    <mergeCell ref="F12:F13"/>
    <mergeCell ref="A6:A7"/>
    <mergeCell ref="F22:F23"/>
    <mergeCell ref="G22:G23"/>
    <mergeCell ref="A14:A15"/>
    <mergeCell ref="F14:F15"/>
    <mergeCell ref="G14:G15"/>
    <mergeCell ref="A10:A11"/>
    <mergeCell ref="F8:F9"/>
    <mergeCell ref="G8:G9"/>
    <mergeCell ref="E22:E23"/>
    <mergeCell ref="F6:F7"/>
    <mergeCell ref="G6:G7"/>
    <mergeCell ref="A20:A21"/>
    <mergeCell ref="F18:F19"/>
    <mergeCell ref="G18:G19"/>
    <mergeCell ref="A18:A19"/>
    <mergeCell ref="F16:F17"/>
    <mergeCell ref="G16:G17"/>
    <mergeCell ref="A12:A13"/>
    <mergeCell ref="B6:B7"/>
    <mergeCell ref="C6:C7"/>
    <mergeCell ref="D6:D7"/>
    <mergeCell ref="E6:E7"/>
    <mergeCell ref="B8:B9"/>
    <mergeCell ref="C8:C9"/>
    <mergeCell ref="D8:D9"/>
    <mergeCell ref="E8:E9"/>
    <mergeCell ref="D14:D15"/>
    <mergeCell ref="E14:E15"/>
    <mergeCell ref="B10:B11"/>
    <mergeCell ref="C10:C11"/>
    <mergeCell ref="D10:D11"/>
    <mergeCell ref="E10:E11"/>
    <mergeCell ref="C14:C15"/>
    <mergeCell ref="B16:B17"/>
    <mergeCell ref="C16:C17"/>
    <mergeCell ref="D16:D17"/>
    <mergeCell ref="E16:E17"/>
    <mergeCell ref="B18:B19"/>
    <mergeCell ref="C18:C19"/>
    <mergeCell ref="D18:D19"/>
    <mergeCell ref="E18:E19"/>
    <mergeCell ref="A22:A23"/>
    <mergeCell ref="B20:B21"/>
    <mergeCell ref="C20:C21"/>
    <mergeCell ref="D20:D21"/>
    <mergeCell ref="B22:B23"/>
    <mergeCell ref="C22:C23"/>
    <mergeCell ref="D22:D23"/>
    <mergeCell ref="E20:E21"/>
    <mergeCell ref="F20:F21"/>
    <mergeCell ref="G20:G21"/>
    <mergeCell ref="H20:H21"/>
  </mergeCells>
  <printOptions horizontalCentered="1"/>
  <pageMargins left="0.13" right="0.19" top="0.8661417322834646" bottom="0.3937007874015748" header="0.8661417322834646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2"/>
  <dimension ref="A1:L31"/>
  <sheetViews>
    <sheetView showZeros="0" zoomScale="85" zoomScaleNormal="85" workbookViewId="0" topLeftCell="A1">
      <selection activeCell="H29" sqref="H29"/>
    </sheetView>
  </sheetViews>
  <sheetFormatPr defaultColWidth="9.140625" defaultRowHeight="12.75"/>
  <cols>
    <col min="1" max="1" width="5.00390625" style="17" customWidth="1"/>
    <col min="2" max="2" width="11.7109375" style="17" customWidth="1"/>
    <col min="3" max="3" width="20.57421875" style="17" customWidth="1"/>
    <col min="4" max="4" width="13.00390625" style="50" customWidth="1"/>
    <col min="5" max="5" width="17.00390625" style="17" customWidth="1"/>
    <col min="6" max="8" width="6.7109375" style="11" customWidth="1"/>
    <col min="9" max="9" width="29.57421875" style="17" customWidth="1"/>
    <col min="10" max="16384" width="9.140625" style="17" customWidth="1"/>
  </cols>
  <sheetData>
    <row r="1" spans="1:12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2"/>
    </row>
    <row r="2" spans="1:12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4" ht="15.75">
      <c r="B3" s="11" t="s">
        <v>47</v>
      </c>
      <c r="D3" s="40"/>
    </row>
    <row r="5" ht="13.5" customHeight="1" thickBot="1"/>
    <row r="6" spans="1:9" s="80" customFormat="1" ht="13.5" customHeight="1" thickBot="1">
      <c r="A6" s="72" t="s">
        <v>5</v>
      </c>
      <c r="B6" s="73" t="s">
        <v>0</v>
      </c>
      <c r="C6" s="74" t="s">
        <v>1</v>
      </c>
      <c r="D6" s="77" t="s">
        <v>12</v>
      </c>
      <c r="E6" s="76" t="s">
        <v>2</v>
      </c>
      <c r="F6" s="72" t="s">
        <v>11</v>
      </c>
      <c r="G6" s="78" t="s">
        <v>1347</v>
      </c>
      <c r="H6" s="78" t="s">
        <v>6</v>
      </c>
      <c r="I6" s="79" t="s">
        <v>4</v>
      </c>
    </row>
    <row r="7" spans="1:9" s="90" customFormat="1" ht="18" customHeight="1">
      <c r="A7" s="81"/>
      <c r="B7" s="82" t="s">
        <v>392</v>
      </c>
      <c r="C7" s="83" t="s">
        <v>1040</v>
      </c>
      <c r="D7" s="84" t="s">
        <v>1041</v>
      </c>
      <c r="E7" s="85" t="s">
        <v>959</v>
      </c>
      <c r="F7" s="84" t="s">
        <v>1057</v>
      </c>
      <c r="G7" s="84"/>
      <c r="H7" s="86">
        <v>18</v>
      </c>
      <c r="I7" s="88" t="s">
        <v>992</v>
      </c>
    </row>
    <row r="8" spans="1:9" s="90" customFormat="1" ht="18" customHeight="1">
      <c r="A8" s="81">
        <v>1</v>
      </c>
      <c r="B8" s="82" t="s">
        <v>612</v>
      </c>
      <c r="C8" s="83" t="s">
        <v>613</v>
      </c>
      <c r="D8" s="84" t="s">
        <v>90</v>
      </c>
      <c r="E8" s="85" t="s">
        <v>468</v>
      </c>
      <c r="F8" s="86">
        <v>5.79</v>
      </c>
      <c r="G8" s="84" t="s">
        <v>1324</v>
      </c>
      <c r="H8" s="86">
        <v>18</v>
      </c>
      <c r="I8" s="88" t="s">
        <v>674</v>
      </c>
    </row>
    <row r="9" spans="1:9" s="90" customFormat="1" ht="18" customHeight="1">
      <c r="A9" s="81">
        <v>2</v>
      </c>
      <c r="B9" s="82" t="s">
        <v>351</v>
      </c>
      <c r="C9" s="101" t="s">
        <v>689</v>
      </c>
      <c r="D9" s="84" t="s">
        <v>611</v>
      </c>
      <c r="E9" s="91" t="s">
        <v>468</v>
      </c>
      <c r="F9" s="84" t="s">
        <v>1317</v>
      </c>
      <c r="G9" s="84" t="s">
        <v>1631</v>
      </c>
      <c r="H9" s="86">
        <v>16</v>
      </c>
      <c r="I9" s="88" t="s">
        <v>674</v>
      </c>
    </row>
    <row r="10" spans="1:9" s="90" customFormat="1" ht="18" customHeight="1">
      <c r="A10" s="81">
        <v>3</v>
      </c>
      <c r="B10" s="82" t="s">
        <v>690</v>
      </c>
      <c r="C10" s="83" t="s">
        <v>691</v>
      </c>
      <c r="D10" s="84" t="s">
        <v>692</v>
      </c>
      <c r="E10" s="85" t="s">
        <v>470</v>
      </c>
      <c r="F10" s="84" t="s">
        <v>1625</v>
      </c>
      <c r="G10" s="84" t="s">
        <v>1500</v>
      </c>
      <c r="H10" s="86" t="s">
        <v>438</v>
      </c>
      <c r="I10" s="88" t="s">
        <v>625</v>
      </c>
    </row>
    <row r="11" spans="1:9" s="90" customFormat="1" ht="18" customHeight="1">
      <c r="A11" s="81">
        <v>4</v>
      </c>
      <c r="B11" s="82" t="s">
        <v>345</v>
      </c>
      <c r="C11" s="101" t="s">
        <v>346</v>
      </c>
      <c r="D11" s="84" t="s">
        <v>92</v>
      </c>
      <c r="E11" s="93" t="s">
        <v>203</v>
      </c>
      <c r="F11" s="84" t="s">
        <v>1614</v>
      </c>
      <c r="G11" s="84" t="s">
        <v>1403</v>
      </c>
      <c r="H11" s="86">
        <v>14</v>
      </c>
      <c r="I11" s="88" t="s">
        <v>301</v>
      </c>
    </row>
    <row r="12" spans="1:9" s="90" customFormat="1" ht="18" customHeight="1">
      <c r="A12" s="81">
        <v>5</v>
      </c>
      <c r="B12" s="82" t="s">
        <v>832</v>
      </c>
      <c r="C12" s="83" t="s">
        <v>833</v>
      </c>
      <c r="D12" s="84" t="s">
        <v>527</v>
      </c>
      <c r="E12" s="85" t="s">
        <v>742</v>
      </c>
      <c r="F12" s="84" t="s">
        <v>1628</v>
      </c>
      <c r="G12" s="84" t="s">
        <v>1305</v>
      </c>
      <c r="H12" s="86">
        <v>13</v>
      </c>
      <c r="I12" s="88" t="s">
        <v>834</v>
      </c>
    </row>
    <row r="13" spans="1:9" s="90" customFormat="1" ht="18" customHeight="1">
      <c r="A13" s="81">
        <v>6</v>
      </c>
      <c r="B13" s="82" t="s">
        <v>228</v>
      </c>
      <c r="C13" s="83" t="s">
        <v>229</v>
      </c>
      <c r="D13" s="84" t="s">
        <v>66</v>
      </c>
      <c r="E13" s="92" t="s">
        <v>241</v>
      </c>
      <c r="F13" s="84" t="s">
        <v>1617</v>
      </c>
      <c r="G13" s="84" t="s">
        <v>1630</v>
      </c>
      <c r="H13" s="86">
        <v>12</v>
      </c>
      <c r="I13" s="88" t="s">
        <v>1172</v>
      </c>
    </row>
    <row r="14" spans="1:9" s="90" customFormat="1" ht="18" customHeight="1">
      <c r="A14" s="81">
        <v>7</v>
      </c>
      <c r="B14" s="82" t="s">
        <v>915</v>
      </c>
      <c r="C14" s="83" t="s">
        <v>916</v>
      </c>
      <c r="D14" s="84" t="s">
        <v>917</v>
      </c>
      <c r="E14" s="85" t="s">
        <v>903</v>
      </c>
      <c r="F14" s="84" t="s">
        <v>1621</v>
      </c>
      <c r="G14" s="84" t="s">
        <v>1297</v>
      </c>
      <c r="H14" s="86">
        <v>11</v>
      </c>
      <c r="I14" s="88" t="s">
        <v>910</v>
      </c>
    </row>
    <row r="15" spans="1:9" s="90" customFormat="1" ht="18" customHeight="1">
      <c r="A15" s="81">
        <v>8</v>
      </c>
      <c r="B15" s="82" t="s">
        <v>351</v>
      </c>
      <c r="C15" s="101" t="s">
        <v>352</v>
      </c>
      <c r="D15" s="84" t="s">
        <v>89</v>
      </c>
      <c r="E15" s="91" t="s">
        <v>334</v>
      </c>
      <c r="F15" s="84" t="s">
        <v>1627</v>
      </c>
      <c r="G15" s="84" t="s">
        <v>1403</v>
      </c>
      <c r="H15" s="86">
        <v>10</v>
      </c>
      <c r="I15" s="88" t="s">
        <v>1196</v>
      </c>
    </row>
    <row r="16" spans="1:9" s="89" customFormat="1" ht="15">
      <c r="A16" s="81">
        <v>9</v>
      </c>
      <c r="B16" s="82" t="s">
        <v>351</v>
      </c>
      <c r="C16" s="83" t="s">
        <v>617</v>
      </c>
      <c r="D16" s="84" t="s">
        <v>618</v>
      </c>
      <c r="E16" s="85" t="s">
        <v>411</v>
      </c>
      <c r="F16" s="84" t="s">
        <v>1615</v>
      </c>
      <c r="G16" s="84" t="s">
        <v>1500</v>
      </c>
      <c r="H16" s="86">
        <v>9</v>
      </c>
      <c r="I16" s="88" t="s">
        <v>423</v>
      </c>
    </row>
    <row r="17" spans="1:9" s="90" customFormat="1" ht="18" customHeight="1">
      <c r="A17" s="81">
        <v>10</v>
      </c>
      <c r="B17" s="82" t="s">
        <v>195</v>
      </c>
      <c r="C17" s="83" t="s">
        <v>196</v>
      </c>
      <c r="D17" s="84" t="s">
        <v>88</v>
      </c>
      <c r="E17" s="85" t="s">
        <v>202</v>
      </c>
      <c r="F17" s="84" t="s">
        <v>1626</v>
      </c>
      <c r="G17" s="84" t="s">
        <v>1364</v>
      </c>
      <c r="H17" s="86">
        <v>8</v>
      </c>
      <c r="I17" s="88" t="s">
        <v>1197</v>
      </c>
    </row>
    <row r="18" spans="1:9" s="90" customFormat="1" ht="18" customHeight="1">
      <c r="A18" s="81">
        <v>11</v>
      </c>
      <c r="B18" s="82" t="s">
        <v>290</v>
      </c>
      <c r="C18" s="83" t="s">
        <v>248</v>
      </c>
      <c r="D18" s="84" t="s">
        <v>1097</v>
      </c>
      <c r="E18" s="91" t="s">
        <v>1065</v>
      </c>
      <c r="F18" s="84" t="s">
        <v>1624</v>
      </c>
      <c r="G18" s="84" t="s">
        <v>1397</v>
      </c>
      <c r="H18" s="86" t="s">
        <v>438</v>
      </c>
      <c r="I18" s="88" t="s">
        <v>1098</v>
      </c>
    </row>
    <row r="19" spans="1:9" s="89" customFormat="1" ht="15">
      <c r="A19" s="81">
        <v>12</v>
      </c>
      <c r="B19" s="82" t="s">
        <v>392</v>
      </c>
      <c r="C19" s="101" t="s">
        <v>878</v>
      </c>
      <c r="D19" s="84" t="s">
        <v>879</v>
      </c>
      <c r="E19" s="113" t="s">
        <v>880</v>
      </c>
      <c r="F19" s="84" t="s">
        <v>1622</v>
      </c>
      <c r="G19" s="84" t="s">
        <v>1629</v>
      </c>
      <c r="H19" s="86" t="s">
        <v>438</v>
      </c>
      <c r="I19" s="88" t="s">
        <v>881</v>
      </c>
    </row>
    <row r="20" spans="1:9" s="90" customFormat="1" ht="18" customHeight="1">
      <c r="A20" s="81">
        <v>13</v>
      </c>
      <c r="B20" s="82" t="s">
        <v>197</v>
      </c>
      <c r="C20" s="83" t="s">
        <v>198</v>
      </c>
      <c r="D20" s="84" t="s">
        <v>93</v>
      </c>
      <c r="E20" s="124" t="s">
        <v>203</v>
      </c>
      <c r="F20" s="84" t="s">
        <v>1623</v>
      </c>
      <c r="G20" s="84" t="s">
        <v>1305</v>
      </c>
      <c r="H20" s="86">
        <v>7</v>
      </c>
      <c r="I20" s="88" t="s">
        <v>311</v>
      </c>
    </row>
    <row r="21" spans="1:9" s="90" customFormat="1" ht="18" customHeight="1">
      <c r="A21" s="81">
        <v>14</v>
      </c>
      <c r="B21" s="82" t="s">
        <v>287</v>
      </c>
      <c r="C21" s="83" t="s">
        <v>913</v>
      </c>
      <c r="D21" s="84" t="s">
        <v>914</v>
      </c>
      <c r="E21" s="92" t="s">
        <v>903</v>
      </c>
      <c r="F21" s="241">
        <v>4.6</v>
      </c>
      <c r="G21" s="241" t="s">
        <v>1360</v>
      </c>
      <c r="H21" s="86">
        <v>6</v>
      </c>
      <c r="I21" s="88" t="s">
        <v>910</v>
      </c>
    </row>
    <row r="22" spans="1:9" s="89" customFormat="1" ht="15">
      <c r="A22" s="81">
        <v>15</v>
      </c>
      <c r="B22" s="82" t="s">
        <v>237</v>
      </c>
      <c r="C22" s="83" t="s">
        <v>893</v>
      </c>
      <c r="D22" s="84" t="s">
        <v>894</v>
      </c>
      <c r="E22" s="85" t="s">
        <v>889</v>
      </c>
      <c r="F22" s="86">
        <v>4.59</v>
      </c>
      <c r="G22" s="84" t="s">
        <v>1490</v>
      </c>
      <c r="H22" s="86">
        <v>5</v>
      </c>
      <c r="I22" s="88" t="s">
        <v>895</v>
      </c>
    </row>
    <row r="23" spans="1:9" s="90" customFormat="1" ht="18" customHeight="1">
      <c r="A23" s="81">
        <v>16</v>
      </c>
      <c r="B23" s="82" t="s">
        <v>337</v>
      </c>
      <c r="C23" s="83" t="s">
        <v>338</v>
      </c>
      <c r="D23" s="84" t="s">
        <v>90</v>
      </c>
      <c r="E23" s="85" t="s">
        <v>334</v>
      </c>
      <c r="F23" s="86">
        <v>4.59</v>
      </c>
      <c r="G23" s="86" t="s">
        <v>1368</v>
      </c>
      <c r="H23" s="86">
        <v>4</v>
      </c>
      <c r="I23" s="88" t="s">
        <v>1195</v>
      </c>
    </row>
    <row r="24" spans="1:9" s="89" customFormat="1" ht="15">
      <c r="A24" s="81">
        <v>17</v>
      </c>
      <c r="B24" s="82" t="s">
        <v>230</v>
      </c>
      <c r="C24" s="83" t="s">
        <v>344</v>
      </c>
      <c r="D24" s="84" t="s">
        <v>83</v>
      </c>
      <c r="E24" s="85" t="s">
        <v>347</v>
      </c>
      <c r="F24" s="84" t="s">
        <v>1618</v>
      </c>
      <c r="G24" s="84" t="s">
        <v>1403</v>
      </c>
      <c r="H24" s="86">
        <v>3</v>
      </c>
      <c r="I24" s="88" t="s">
        <v>1198</v>
      </c>
    </row>
    <row r="25" spans="1:9" s="90" customFormat="1" ht="18" customHeight="1">
      <c r="A25" s="81">
        <v>18</v>
      </c>
      <c r="B25" s="82" t="s">
        <v>339</v>
      </c>
      <c r="C25" s="83" t="s">
        <v>340</v>
      </c>
      <c r="D25" s="84" t="s">
        <v>68</v>
      </c>
      <c r="E25" s="92" t="s">
        <v>241</v>
      </c>
      <c r="F25" s="84" t="s">
        <v>1619</v>
      </c>
      <c r="G25" s="84" t="s">
        <v>1629</v>
      </c>
      <c r="H25" s="86">
        <v>2</v>
      </c>
      <c r="I25" s="88" t="s">
        <v>454</v>
      </c>
    </row>
    <row r="26" spans="1:9" s="89" customFormat="1" ht="15">
      <c r="A26" s="81">
        <v>19</v>
      </c>
      <c r="B26" s="82" t="s">
        <v>237</v>
      </c>
      <c r="C26" s="83" t="s">
        <v>238</v>
      </c>
      <c r="D26" s="84" t="s">
        <v>69</v>
      </c>
      <c r="E26" s="92" t="s">
        <v>241</v>
      </c>
      <c r="F26" s="84" t="s">
        <v>1620</v>
      </c>
      <c r="G26" s="84" t="s">
        <v>1348</v>
      </c>
      <c r="H26" s="86" t="s">
        <v>1177</v>
      </c>
      <c r="I26" s="88" t="s">
        <v>454</v>
      </c>
    </row>
    <row r="27" spans="1:9" s="89" customFormat="1" ht="15">
      <c r="A27" s="81">
        <v>20</v>
      </c>
      <c r="B27" s="82" t="s">
        <v>233</v>
      </c>
      <c r="C27" s="101" t="s">
        <v>1108</v>
      </c>
      <c r="D27" s="84" t="s">
        <v>1109</v>
      </c>
      <c r="E27" s="91" t="s">
        <v>1065</v>
      </c>
      <c r="F27" s="84" t="s">
        <v>1616</v>
      </c>
      <c r="G27" s="84" t="s">
        <v>1305</v>
      </c>
      <c r="H27" s="86" t="s">
        <v>438</v>
      </c>
      <c r="I27" s="88" t="s">
        <v>1103</v>
      </c>
    </row>
    <row r="28" spans="1:9" s="90" customFormat="1" ht="18" customHeight="1">
      <c r="A28" s="81">
        <v>21</v>
      </c>
      <c r="B28" s="104" t="s">
        <v>322</v>
      </c>
      <c r="C28" s="101" t="s">
        <v>607</v>
      </c>
      <c r="D28" s="117" t="s">
        <v>608</v>
      </c>
      <c r="E28" s="91" t="s">
        <v>417</v>
      </c>
      <c r="F28" s="84" t="s">
        <v>1616</v>
      </c>
      <c r="G28" s="84" t="s">
        <v>1629</v>
      </c>
      <c r="H28" s="86">
        <v>1</v>
      </c>
      <c r="I28" s="88" t="s">
        <v>406</v>
      </c>
    </row>
    <row r="29" spans="1:9" s="90" customFormat="1" ht="18" customHeight="1">
      <c r="A29" s="81">
        <v>22</v>
      </c>
      <c r="B29" s="82" t="s">
        <v>251</v>
      </c>
      <c r="C29" s="111" t="s">
        <v>908</v>
      </c>
      <c r="D29" s="84" t="s">
        <v>909</v>
      </c>
      <c r="E29" s="112" t="s">
        <v>903</v>
      </c>
      <c r="F29" s="86">
        <v>3.94</v>
      </c>
      <c r="G29" s="86" t="s">
        <v>1632</v>
      </c>
      <c r="H29" s="86"/>
      <c r="I29" s="88" t="s">
        <v>910</v>
      </c>
    </row>
    <row r="30" spans="1:9" s="90" customFormat="1" ht="18" customHeight="1">
      <c r="A30" s="81">
        <v>23</v>
      </c>
      <c r="B30" s="82" t="s">
        <v>679</v>
      </c>
      <c r="C30" s="83" t="s">
        <v>680</v>
      </c>
      <c r="D30" s="84" t="s">
        <v>681</v>
      </c>
      <c r="E30" s="85" t="s">
        <v>470</v>
      </c>
      <c r="F30" s="84" t="s">
        <v>1276</v>
      </c>
      <c r="G30" s="84"/>
      <c r="H30" s="86" t="s">
        <v>438</v>
      </c>
      <c r="I30" s="88" t="s">
        <v>541</v>
      </c>
    </row>
    <row r="31" spans="1:9" s="89" customFormat="1" ht="15">
      <c r="A31" s="81">
        <v>24</v>
      </c>
      <c r="B31" s="82" t="s">
        <v>197</v>
      </c>
      <c r="C31" s="83" t="s">
        <v>626</v>
      </c>
      <c r="D31" s="84" t="s">
        <v>627</v>
      </c>
      <c r="E31" s="91" t="s">
        <v>411</v>
      </c>
      <c r="F31" s="84" t="s">
        <v>1276</v>
      </c>
      <c r="G31" s="84"/>
      <c r="H31" s="86"/>
      <c r="I31" s="88" t="s">
        <v>423</v>
      </c>
    </row>
  </sheetData>
  <mergeCells count="2">
    <mergeCell ref="A1:K1"/>
    <mergeCell ref="A2:L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3"/>
  <dimension ref="A1:L45"/>
  <sheetViews>
    <sheetView showZeros="0" workbookViewId="0" topLeftCell="A1">
      <selection activeCell="D47" sqref="D47"/>
    </sheetView>
  </sheetViews>
  <sheetFormatPr defaultColWidth="9.140625" defaultRowHeight="12.75"/>
  <cols>
    <col min="1" max="1" width="4.421875" style="17" customWidth="1"/>
    <col min="2" max="2" width="11.421875" style="17" customWidth="1"/>
    <col min="3" max="3" width="14.28125" style="17" customWidth="1"/>
    <col min="4" max="4" width="12.7109375" style="50" customWidth="1"/>
    <col min="5" max="5" width="14.421875" style="17" customWidth="1"/>
    <col min="6" max="8" width="6.7109375" style="11" customWidth="1"/>
    <col min="9" max="9" width="34.00390625" style="17" customWidth="1"/>
    <col min="10" max="16384" width="9.140625" style="17" customWidth="1"/>
  </cols>
  <sheetData>
    <row r="1" spans="1:12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2"/>
    </row>
    <row r="2" spans="1:12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4" ht="15.75">
      <c r="B3" s="11" t="s">
        <v>49</v>
      </c>
      <c r="D3" s="40"/>
    </row>
    <row r="5" spans="1:8" s="36" customFormat="1" ht="12" customHeight="1">
      <c r="A5" s="62"/>
      <c r="B5" s="51"/>
      <c r="C5" s="63"/>
      <c r="D5" s="54"/>
      <c r="E5" s="54"/>
      <c r="F5" s="34"/>
      <c r="G5" s="34"/>
      <c r="H5" s="64"/>
    </row>
    <row r="6" ht="13.5" customHeight="1" thickBot="1"/>
    <row r="7" spans="1:9" s="80" customFormat="1" ht="13.5" customHeight="1" thickBot="1">
      <c r="A7" s="72" t="s">
        <v>5</v>
      </c>
      <c r="B7" s="73" t="s">
        <v>0</v>
      </c>
      <c r="C7" s="74" t="s">
        <v>1</v>
      </c>
      <c r="D7" s="77" t="s">
        <v>12</v>
      </c>
      <c r="E7" s="76" t="s">
        <v>2</v>
      </c>
      <c r="F7" s="72" t="s">
        <v>11</v>
      </c>
      <c r="G7" s="78" t="s">
        <v>1347</v>
      </c>
      <c r="H7" s="78" t="s">
        <v>6</v>
      </c>
      <c r="I7" s="79" t="s">
        <v>4</v>
      </c>
    </row>
    <row r="8" spans="1:9" s="89" customFormat="1" ht="15">
      <c r="A8" s="81">
        <v>1</v>
      </c>
      <c r="B8" s="82" t="s">
        <v>803</v>
      </c>
      <c r="C8" s="83" t="s">
        <v>804</v>
      </c>
      <c r="D8" s="84" t="s">
        <v>805</v>
      </c>
      <c r="E8" s="85" t="s">
        <v>742</v>
      </c>
      <c r="F8" s="84" t="s">
        <v>1489</v>
      </c>
      <c r="G8" s="84" t="s">
        <v>1324</v>
      </c>
      <c r="H8" s="86">
        <v>18</v>
      </c>
      <c r="I8" s="88" t="s">
        <v>806</v>
      </c>
    </row>
    <row r="9" spans="1:9" s="90" customFormat="1" ht="18" customHeight="1">
      <c r="A9" s="81">
        <v>2</v>
      </c>
      <c r="B9" s="106" t="s">
        <v>1099</v>
      </c>
      <c r="C9" s="105" t="s">
        <v>1100</v>
      </c>
      <c r="D9" s="107" t="s">
        <v>66</v>
      </c>
      <c r="E9" s="88" t="s">
        <v>1065</v>
      </c>
      <c r="F9" s="108">
        <v>6.83</v>
      </c>
      <c r="G9" s="84" t="s">
        <v>1490</v>
      </c>
      <c r="H9" s="108">
        <v>16</v>
      </c>
      <c r="I9" s="88" t="s">
        <v>1098</v>
      </c>
    </row>
    <row r="10" spans="1:9" s="90" customFormat="1" ht="18" customHeight="1">
      <c r="A10" s="81">
        <v>3</v>
      </c>
      <c r="B10" s="106" t="s">
        <v>206</v>
      </c>
      <c r="C10" s="105" t="s">
        <v>971</v>
      </c>
      <c r="D10" s="107" t="s">
        <v>634</v>
      </c>
      <c r="E10" s="88" t="s">
        <v>959</v>
      </c>
      <c r="F10" s="108">
        <v>6.78</v>
      </c>
      <c r="G10" s="108" t="s">
        <v>1311</v>
      </c>
      <c r="H10" s="108">
        <v>14</v>
      </c>
      <c r="I10" s="97" t="s">
        <v>968</v>
      </c>
    </row>
    <row r="11" spans="1:9" s="90" customFormat="1" ht="18" customHeight="1">
      <c r="A11" s="81">
        <v>4</v>
      </c>
      <c r="B11" s="114" t="s">
        <v>1101</v>
      </c>
      <c r="C11" s="105" t="s">
        <v>245</v>
      </c>
      <c r="D11" s="107" t="s">
        <v>1102</v>
      </c>
      <c r="E11" s="88" t="s">
        <v>1065</v>
      </c>
      <c r="F11" s="108">
        <v>6.52</v>
      </c>
      <c r="G11" s="84" t="s">
        <v>1284</v>
      </c>
      <c r="H11" s="108">
        <v>13</v>
      </c>
      <c r="I11" s="88" t="s">
        <v>1103</v>
      </c>
    </row>
    <row r="12" spans="1:9" s="89" customFormat="1" ht="15">
      <c r="A12" s="81">
        <v>5</v>
      </c>
      <c r="B12" s="82" t="s">
        <v>178</v>
      </c>
      <c r="C12" s="83" t="s">
        <v>349</v>
      </c>
      <c r="D12" s="84" t="s">
        <v>112</v>
      </c>
      <c r="E12" s="85" t="s">
        <v>182</v>
      </c>
      <c r="F12" s="84" t="s">
        <v>1494</v>
      </c>
      <c r="G12" s="84" t="s">
        <v>1305</v>
      </c>
      <c r="H12" s="86">
        <v>12</v>
      </c>
      <c r="I12" s="88" t="s">
        <v>1218</v>
      </c>
    </row>
    <row r="13" spans="1:9" s="90" customFormat="1" ht="18" customHeight="1">
      <c r="A13" s="81">
        <v>6</v>
      </c>
      <c r="B13" s="82" t="s">
        <v>774</v>
      </c>
      <c r="C13" s="83" t="s">
        <v>771</v>
      </c>
      <c r="D13" s="84" t="s">
        <v>775</v>
      </c>
      <c r="E13" s="85" t="s">
        <v>745</v>
      </c>
      <c r="F13" s="84" t="s">
        <v>1491</v>
      </c>
      <c r="G13" s="84" t="s">
        <v>1315</v>
      </c>
      <c r="H13" s="86" t="s">
        <v>438</v>
      </c>
      <c r="I13" s="88" t="s">
        <v>773</v>
      </c>
    </row>
    <row r="14" spans="1:9" s="89" customFormat="1" ht="15">
      <c r="A14" s="81">
        <v>7</v>
      </c>
      <c r="B14" s="106" t="s">
        <v>165</v>
      </c>
      <c r="C14" s="101" t="s">
        <v>884</v>
      </c>
      <c r="D14" s="107" t="s">
        <v>653</v>
      </c>
      <c r="E14" s="91" t="s">
        <v>880</v>
      </c>
      <c r="F14" s="86">
        <v>6.42</v>
      </c>
      <c r="G14" s="86" t="s">
        <v>1492</v>
      </c>
      <c r="H14" s="86">
        <v>11</v>
      </c>
      <c r="I14" s="88" t="s">
        <v>885</v>
      </c>
    </row>
    <row r="15" spans="1:9" s="90" customFormat="1" ht="18" customHeight="1">
      <c r="A15" s="81">
        <v>8</v>
      </c>
      <c r="B15" s="82" t="s">
        <v>175</v>
      </c>
      <c r="C15" s="83" t="s">
        <v>561</v>
      </c>
      <c r="D15" s="84" t="s">
        <v>433</v>
      </c>
      <c r="E15" s="85" t="s">
        <v>468</v>
      </c>
      <c r="F15" s="84" t="s">
        <v>1497</v>
      </c>
      <c r="G15" s="84" t="s">
        <v>1498</v>
      </c>
      <c r="H15" s="86">
        <v>10</v>
      </c>
      <c r="I15" s="88" t="s">
        <v>562</v>
      </c>
    </row>
    <row r="16" spans="1:9" s="89" customFormat="1" ht="15">
      <c r="A16" s="81">
        <v>9</v>
      </c>
      <c r="B16" s="106" t="s">
        <v>169</v>
      </c>
      <c r="C16" s="105" t="s">
        <v>1038</v>
      </c>
      <c r="D16" s="107" t="s">
        <v>1039</v>
      </c>
      <c r="E16" s="88" t="s">
        <v>959</v>
      </c>
      <c r="F16" s="108">
        <v>6.27</v>
      </c>
      <c r="G16" s="84" t="s">
        <v>1490</v>
      </c>
      <c r="H16" s="108">
        <v>9</v>
      </c>
      <c r="I16" s="88" t="s">
        <v>977</v>
      </c>
    </row>
    <row r="17" spans="1:9" s="89" customFormat="1" ht="15">
      <c r="A17" s="81">
        <v>10</v>
      </c>
      <c r="B17" s="82" t="s">
        <v>306</v>
      </c>
      <c r="C17" s="83" t="s">
        <v>307</v>
      </c>
      <c r="D17" s="84" t="s">
        <v>135</v>
      </c>
      <c r="E17" s="92" t="s">
        <v>203</v>
      </c>
      <c r="F17" s="84" t="s">
        <v>1505</v>
      </c>
      <c r="G17" s="84" t="s">
        <v>1305</v>
      </c>
      <c r="H17" s="86">
        <v>8</v>
      </c>
      <c r="I17" s="93" t="s">
        <v>311</v>
      </c>
    </row>
    <row r="18" spans="1:9" s="90" customFormat="1" ht="18" customHeight="1">
      <c r="A18" s="81">
        <v>11</v>
      </c>
      <c r="B18" s="82" t="s">
        <v>328</v>
      </c>
      <c r="C18" s="83" t="s">
        <v>348</v>
      </c>
      <c r="D18" s="84" t="s">
        <v>110</v>
      </c>
      <c r="E18" s="92" t="s">
        <v>181</v>
      </c>
      <c r="F18" s="84" t="s">
        <v>1486</v>
      </c>
      <c r="G18" s="84" t="s">
        <v>1359</v>
      </c>
      <c r="H18" s="86">
        <v>7</v>
      </c>
      <c r="I18" s="88" t="s">
        <v>1173</v>
      </c>
    </row>
    <row r="19" spans="1:9" s="90" customFormat="1" ht="18" customHeight="1">
      <c r="A19" s="81">
        <v>12</v>
      </c>
      <c r="B19" s="106" t="s">
        <v>330</v>
      </c>
      <c r="C19" s="105" t="s">
        <v>954</v>
      </c>
      <c r="D19" s="107" t="s">
        <v>955</v>
      </c>
      <c r="E19" s="88" t="s">
        <v>946</v>
      </c>
      <c r="F19" s="108">
        <v>6.03</v>
      </c>
      <c r="G19" s="84" t="s">
        <v>1311</v>
      </c>
      <c r="H19" s="108">
        <v>6</v>
      </c>
      <c r="I19" s="88" t="s">
        <v>950</v>
      </c>
    </row>
    <row r="20" spans="1:9" s="90" customFormat="1" ht="18" customHeight="1">
      <c r="A20" s="81">
        <v>13</v>
      </c>
      <c r="B20" s="106" t="s">
        <v>218</v>
      </c>
      <c r="C20" s="105" t="s">
        <v>1231</v>
      </c>
      <c r="D20" s="107" t="s">
        <v>97</v>
      </c>
      <c r="E20" s="88" t="s">
        <v>903</v>
      </c>
      <c r="F20" s="108">
        <v>5.97</v>
      </c>
      <c r="G20" s="84" t="s">
        <v>1490</v>
      </c>
      <c r="H20" s="108">
        <v>5</v>
      </c>
      <c r="I20" s="88" t="s">
        <v>904</v>
      </c>
    </row>
    <row r="21" spans="1:9" s="89" customFormat="1" ht="15">
      <c r="A21" s="81">
        <v>14</v>
      </c>
      <c r="B21" s="106" t="s">
        <v>931</v>
      </c>
      <c r="C21" s="105" t="s">
        <v>1034</v>
      </c>
      <c r="D21" s="107" t="s">
        <v>1035</v>
      </c>
      <c r="E21" s="88" t="s">
        <v>959</v>
      </c>
      <c r="F21" s="108">
        <v>5.96</v>
      </c>
      <c r="G21" s="84" t="s">
        <v>1496</v>
      </c>
      <c r="H21" s="108">
        <v>4</v>
      </c>
      <c r="I21" s="88" t="s">
        <v>981</v>
      </c>
    </row>
    <row r="22" spans="1:9" s="90" customFormat="1" ht="18" customHeight="1">
      <c r="A22" s="81">
        <v>15</v>
      </c>
      <c r="B22" s="82" t="s">
        <v>460</v>
      </c>
      <c r="C22" s="83" t="s">
        <v>461</v>
      </c>
      <c r="D22" s="84" t="s">
        <v>462</v>
      </c>
      <c r="E22" s="85" t="s">
        <v>463</v>
      </c>
      <c r="F22" s="84" t="s">
        <v>1495</v>
      </c>
      <c r="G22" s="84" t="s">
        <v>1311</v>
      </c>
      <c r="H22" s="86">
        <v>3</v>
      </c>
      <c r="I22" s="88" t="s">
        <v>464</v>
      </c>
    </row>
    <row r="23" spans="1:9" s="89" customFormat="1" ht="15">
      <c r="A23" s="81">
        <v>16</v>
      </c>
      <c r="B23" s="82" t="s">
        <v>542</v>
      </c>
      <c r="C23" s="101" t="s">
        <v>563</v>
      </c>
      <c r="D23" s="100" t="s">
        <v>543</v>
      </c>
      <c r="E23" s="115" t="s">
        <v>411</v>
      </c>
      <c r="F23" s="84" t="s">
        <v>1499</v>
      </c>
      <c r="G23" s="84" t="s">
        <v>1500</v>
      </c>
      <c r="H23" s="86">
        <v>2</v>
      </c>
      <c r="I23" s="116" t="s">
        <v>444</v>
      </c>
    </row>
    <row r="24" spans="1:9" s="90" customFormat="1" ht="18" customHeight="1">
      <c r="A24" s="81">
        <v>17</v>
      </c>
      <c r="B24" s="106" t="s">
        <v>165</v>
      </c>
      <c r="C24" s="105" t="s">
        <v>1501</v>
      </c>
      <c r="D24" s="107" t="s">
        <v>1502</v>
      </c>
      <c r="E24" s="88" t="s">
        <v>1252</v>
      </c>
      <c r="F24" s="108">
        <v>5.88</v>
      </c>
      <c r="G24" s="84" t="s">
        <v>1503</v>
      </c>
      <c r="H24" s="129" t="s">
        <v>438</v>
      </c>
      <c r="I24" s="88" t="s">
        <v>1504</v>
      </c>
    </row>
    <row r="25" spans="1:9" s="89" customFormat="1" ht="15">
      <c r="A25" s="81">
        <v>18</v>
      </c>
      <c r="B25" s="106" t="s">
        <v>325</v>
      </c>
      <c r="C25" s="101" t="s">
        <v>350</v>
      </c>
      <c r="D25" s="107" t="s">
        <v>120</v>
      </c>
      <c r="E25" s="91" t="s">
        <v>202</v>
      </c>
      <c r="F25" s="84" t="s">
        <v>1493</v>
      </c>
      <c r="G25" s="84" t="s">
        <v>1360</v>
      </c>
      <c r="H25" s="86">
        <v>1</v>
      </c>
      <c r="I25" s="88" t="s">
        <v>1232</v>
      </c>
    </row>
    <row r="26" spans="1:11" s="89" customFormat="1" ht="15">
      <c r="A26" s="81">
        <v>19</v>
      </c>
      <c r="B26" s="106" t="s">
        <v>857</v>
      </c>
      <c r="C26" s="105" t="s">
        <v>1036</v>
      </c>
      <c r="D26" s="107" t="s">
        <v>1037</v>
      </c>
      <c r="E26" s="88" t="s">
        <v>959</v>
      </c>
      <c r="F26" s="108">
        <v>5.67</v>
      </c>
      <c r="G26" s="84" t="s">
        <v>1324</v>
      </c>
      <c r="H26" s="109"/>
      <c r="I26" s="88" t="s">
        <v>977</v>
      </c>
      <c r="J26" s="96"/>
      <c r="K26" s="96"/>
    </row>
    <row r="27" spans="1:9" s="90" customFormat="1" ht="15">
      <c r="A27" s="81">
        <v>20</v>
      </c>
      <c r="B27" s="106" t="s">
        <v>857</v>
      </c>
      <c r="C27" s="110" t="s">
        <v>858</v>
      </c>
      <c r="D27" s="107" t="s">
        <v>859</v>
      </c>
      <c r="E27" s="91" t="s">
        <v>860</v>
      </c>
      <c r="F27" s="84" t="s">
        <v>1317</v>
      </c>
      <c r="G27" s="84" t="s">
        <v>1364</v>
      </c>
      <c r="H27" s="86"/>
      <c r="I27" s="88" t="s">
        <v>861</v>
      </c>
    </row>
    <row r="28" spans="1:9" s="90" customFormat="1" ht="15">
      <c r="A28" s="81">
        <v>21</v>
      </c>
      <c r="B28" s="106" t="s">
        <v>882</v>
      </c>
      <c r="C28" s="110" t="s">
        <v>1233</v>
      </c>
      <c r="D28" s="107" t="s">
        <v>883</v>
      </c>
      <c r="E28" s="91" t="s">
        <v>880</v>
      </c>
      <c r="F28" s="86">
        <v>5.58</v>
      </c>
      <c r="G28" s="84" t="s">
        <v>1359</v>
      </c>
      <c r="H28" s="86"/>
      <c r="I28" s="88" t="s">
        <v>881</v>
      </c>
    </row>
    <row r="29" spans="1:9" s="89" customFormat="1" ht="15">
      <c r="A29" s="81">
        <v>22</v>
      </c>
      <c r="B29" s="106" t="s">
        <v>938</v>
      </c>
      <c r="C29" s="105" t="s">
        <v>937</v>
      </c>
      <c r="D29" s="107" t="s">
        <v>939</v>
      </c>
      <c r="E29" s="88" t="s">
        <v>903</v>
      </c>
      <c r="F29" s="108">
        <v>5.44</v>
      </c>
      <c r="G29" s="108" t="s">
        <v>1364</v>
      </c>
      <c r="H29" s="109"/>
      <c r="I29" s="88" t="s">
        <v>904</v>
      </c>
    </row>
    <row r="30" spans="1:9" s="89" customFormat="1" ht="15">
      <c r="A30" s="81">
        <v>23</v>
      </c>
      <c r="B30" s="106" t="s">
        <v>1105</v>
      </c>
      <c r="C30" s="105" t="s">
        <v>1106</v>
      </c>
      <c r="D30" s="107" t="s">
        <v>1107</v>
      </c>
      <c r="E30" s="88" t="s">
        <v>1065</v>
      </c>
      <c r="F30" s="108">
        <v>5.41</v>
      </c>
      <c r="G30" s="84" t="s">
        <v>1318</v>
      </c>
      <c r="H30" s="108" t="s">
        <v>438</v>
      </c>
      <c r="I30" s="88" t="s">
        <v>1098</v>
      </c>
    </row>
    <row r="31" spans="1:9" s="90" customFormat="1" ht="15">
      <c r="A31" s="81">
        <v>24</v>
      </c>
      <c r="B31" s="106" t="s">
        <v>209</v>
      </c>
      <c r="C31" s="105" t="s">
        <v>1254</v>
      </c>
      <c r="D31" s="107" t="s">
        <v>1255</v>
      </c>
      <c r="E31" s="88" t="s">
        <v>1252</v>
      </c>
      <c r="F31" s="108">
        <v>5.38</v>
      </c>
      <c r="G31" s="84" t="s">
        <v>1488</v>
      </c>
      <c r="H31" s="129" t="s">
        <v>438</v>
      </c>
      <c r="I31" s="88" t="s">
        <v>1262</v>
      </c>
    </row>
    <row r="32" spans="1:9" s="90" customFormat="1" ht="15">
      <c r="A32" s="81">
        <v>25</v>
      </c>
      <c r="B32" s="106" t="s">
        <v>555</v>
      </c>
      <c r="C32" s="110" t="s">
        <v>556</v>
      </c>
      <c r="D32" s="107" t="s">
        <v>557</v>
      </c>
      <c r="E32" s="91" t="s">
        <v>426</v>
      </c>
      <c r="F32" s="84" t="s">
        <v>1487</v>
      </c>
      <c r="G32" s="84" t="s">
        <v>1488</v>
      </c>
      <c r="H32" s="86"/>
      <c r="I32" s="88" t="s">
        <v>427</v>
      </c>
    </row>
    <row r="33" spans="1:9" s="89" customFormat="1" ht="15">
      <c r="A33" s="81">
        <v>26</v>
      </c>
      <c r="B33" s="82" t="s">
        <v>163</v>
      </c>
      <c r="C33" s="101" t="s">
        <v>886</v>
      </c>
      <c r="D33" s="84" t="s">
        <v>887</v>
      </c>
      <c r="E33" s="93" t="s">
        <v>880</v>
      </c>
      <c r="F33" s="108">
        <v>4.79</v>
      </c>
      <c r="G33" s="108" t="s">
        <v>1360</v>
      </c>
      <c r="H33" s="109"/>
      <c r="I33" s="93" t="s">
        <v>888</v>
      </c>
    </row>
    <row r="34" spans="1:9" s="89" customFormat="1" ht="15">
      <c r="A34" s="81"/>
      <c r="B34" s="82" t="s">
        <v>325</v>
      </c>
      <c r="C34" s="83" t="s">
        <v>558</v>
      </c>
      <c r="D34" s="84" t="s">
        <v>559</v>
      </c>
      <c r="E34" s="91" t="s">
        <v>417</v>
      </c>
      <c r="F34" s="84" t="s">
        <v>1276</v>
      </c>
      <c r="G34" s="84"/>
      <c r="H34" s="86"/>
      <c r="I34" s="88" t="s">
        <v>560</v>
      </c>
    </row>
    <row r="35" spans="1:9" s="90" customFormat="1" ht="15">
      <c r="A35" s="81"/>
      <c r="B35" s="82" t="s">
        <v>368</v>
      </c>
      <c r="C35" s="111" t="s">
        <v>940</v>
      </c>
      <c r="D35" s="84" t="s">
        <v>941</v>
      </c>
      <c r="E35" s="112" t="s">
        <v>903</v>
      </c>
      <c r="F35" s="108" t="s">
        <v>1276</v>
      </c>
      <c r="G35" s="108"/>
      <c r="H35" s="109"/>
      <c r="I35" s="88" t="s">
        <v>928</v>
      </c>
    </row>
    <row r="36" spans="1:9" s="90" customFormat="1" ht="15">
      <c r="A36" s="81"/>
      <c r="B36" s="82" t="s">
        <v>428</v>
      </c>
      <c r="C36" s="83" t="s">
        <v>429</v>
      </c>
      <c r="D36" s="84" t="s">
        <v>126</v>
      </c>
      <c r="E36" s="85" t="s">
        <v>417</v>
      </c>
      <c r="F36" s="84" t="s">
        <v>1276</v>
      </c>
      <c r="G36" s="84"/>
      <c r="H36" s="86"/>
      <c r="I36" s="88" t="s">
        <v>430</v>
      </c>
    </row>
    <row r="37" spans="1:9" s="90" customFormat="1" ht="15">
      <c r="A37" s="81"/>
      <c r="B37" s="82" t="s">
        <v>770</v>
      </c>
      <c r="C37" s="83" t="s">
        <v>771</v>
      </c>
      <c r="D37" s="84" t="s">
        <v>772</v>
      </c>
      <c r="E37" s="85" t="s">
        <v>745</v>
      </c>
      <c r="F37" s="84" t="s">
        <v>1276</v>
      </c>
      <c r="G37" s="84"/>
      <c r="H37" s="86"/>
      <c r="I37" s="88" t="s">
        <v>773</v>
      </c>
    </row>
    <row r="38" spans="1:9" s="89" customFormat="1" ht="15">
      <c r="A38" s="81"/>
      <c r="B38" s="82" t="s">
        <v>471</v>
      </c>
      <c r="C38" s="103" t="s">
        <v>1104</v>
      </c>
      <c r="D38" s="84" t="s">
        <v>112</v>
      </c>
      <c r="E38" s="88" t="s">
        <v>1065</v>
      </c>
      <c r="F38" s="108" t="s">
        <v>1276</v>
      </c>
      <c r="G38" s="108"/>
      <c r="H38" s="108" t="s">
        <v>438</v>
      </c>
      <c r="I38" s="88" t="s">
        <v>1103</v>
      </c>
    </row>
    <row r="39" spans="1:9" s="89" customFormat="1" ht="15">
      <c r="A39" s="81"/>
      <c r="B39" s="82" t="s">
        <v>169</v>
      </c>
      <c r="C39" s="83" t="s">
        <v>170</v>
      </c>
      <c r="D39" s="84" t="s">
        <v>84</v>
      </c>
      <c r="E39" s="85" t="s">
        <v>185</v>
      </c>
      <c r="F39" s="86" t="s">
        <v>1276</v>
      </c>
      <c r="G39" s="86"/>
      <c r="H39" s="86"/>
      <c r="I39" s="88" t="s">
        <v>1223</v>
      </c>
    </row>
    <row r="40" spans="1:9" s="90" customFormat="1" ht="15">
      <c r="A40" s="81"/>
      <c r="B40" s="82" t="s">
        <v>934</v>
      </c>
      <c r="C40" s="111" t="s">
        <v>936</v>
      </c>
      <c r="D40" s="84" t="s">
        <v>935</v>
      </c>
      <c r="E40" s="112" t="s">
        <v>903</v>
      </c>
      <c r="F40" s="108" t="s">
        <v>1276</v>
      </c>
      <c r="G40" s="108"/>
      <c r="H40" s="109"/>
      <c r="I40" s="88" t="s">
        <v>904</v>
      </c>
    </row>
    <row r="41" spans="1:9" s="90" customFormat="1" ht="15">
      <c r="A41" s="81"/>
      <c r="B41" s="82" t="s">
        <v>204</v>
      </c>
      <c r="C41" s="83" t="s">
        <v>205</v>
      </c>
      <c r="D41" s="84" t="s">
        <v>82</v>
      </c>
      <c r="E41" s="92" t="s">
        <v>182</v>
      </c>
      <c r="F41" s="84" t="s">
        <v>1276</v>
      </c>
      <c r="G41" s="84"/>
      <c r="H41" s="86"/>
      <c r="I41" s="88" t="s">
        <v>1218</v>
      </c>
    </row>
    <row r="42" spans="1:9" s="89" customFormat="1" ht="15">
      <c r="A42" s="81"/>
      <c r="B42" s="82" t="s">
        <v>471</v>
      </c>
      <c r="C42" s="83" t="s">
        <v>854</v>
      </c>
      <c r="D42" s="84" t="s">
        <v>140</v>
      </c>
      <c r="E42" s="85" t="s">
        <v>844</v>
      </c>
      <c r="F42" s="84" t="s">
        <v>1276</v>
      </c>
      <c r="G42" s="84"/>
      <c r="H42" s="86"/>
      <c r="I42" s="88" t="s">
        <v>853</v>
      </c>
    </row>
    <row r="43" spans="1:9" s="89" customFormat="1" ht="15">
      <c r="A43" s="81"/>
      <c r="B43" s="82" t="s">
        <v>165</v>
      </c>
      <c r="C43" s="111" t="s">
        <v>1055</v>
      </c>
      <c r="D43" s="84" t="s">
        <v>64</v>
      </c>
      <c r="E43" s="112" t="s">
        <v>745</v>
      </c>
      <c r="F43" s="108" t="s">
        <v>1276</v>
      </c>
      <c r="G43" s="84"/>
      <c r="H43" s="108" t="s">
        <v>438</v>
      </c>
      <c r="I43" s="88" t="s">
        <v>1056</v>
      </c>
    </row>
    <row r="44" spans="1:9" ht="15.75">
      <c r="A44" s="81"/>
      <c r="B44" s="82" t="s">
        <v>475</v>
      </c>
      <c r="C44" s="101" t="s">
        <v>546</v>
      </c>
      <c r="D44" s="84" t="s">
        <v>547</v>
      </c>
      <c r="E44" s="113" t="s">
        <v>545</v>
      </c>
      <c r="F44" s="86" t="s">
        <v>1276</v>
      </c>
      <c r="G44" s="84"/>
      <c r="H44" s="86"/>
      <c r="I44" s="93" t="s">
        <v>1175</v>
      </c>
    </row>
    <row r="45" spans="1:11" s="90" customFormat="1" ht="18" customHeight="1">
      <c r="A45" s="81"/>
      <c r="B45" s="82" t="s">
        <v>165</v>
      </c>
      <c r="C45" s="103" t="s">
        <v>1260</v>
      </c>
      <c r="D45" s="84" t="s">
        <v>64</v>
      </c>
      <c r="E45" s="118" t="s">
        <v>1252</v>
      </c>
      <c r="F45" s="108" t="s">
        <v>1276</v>
      </c>
      <c r="G45" s="84"/>
      <c r="H45" s="129" t="s">
        <v>438</v>
      </c>
      <c r="I45" s="88" t="s">
        <v>1261</v>
      </c>
      <c r="J45" s="102"/>
      <c r="K45" s="102"/>
    </row>
  </sheetData>
  <mergeCells count="2">
    <mergeCell ref="A1:K1"/>
    <mergeCell ref="A2:L2"/>
  </mergeCells>
  <printOptions horizontalCentered="1"/>
  <pageMargins left="0.17" right="0.17" top="0.52" bottom="0.3937007874015748" header="0.4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/>
  <dimension ref="A1:L26"/>
  <sheetViews>
    <sheetView showZeros="0" zoomScale="85" zoomScaleNormal="85" workbookViewId="0" topLeftCell="A1">
      <selection activeCell="D31" sqref="D31"/>
    </sheetView>
  </sheetViews>
  <sheetFormatPr defaultColWidth="9.140625" defaultRowHeight="12.75"/>
  <cols>
    <col min="1" max="1" width="5.00390625" style="17" customWidth="1"/>
    <col min="2" max="2" width="9.28125" style="17" customWidth="1"/>
    <col min="3" max="3" width="13.421875" style="17" customWidth="1"/>
    <col min="4" max="4" width="12.8515625" style="39" customWidth="1"/>
    <col min="5" max="5" width="17.140625" style="17" customWidth="1"/>
    <col min="6" max="6" width="6.7109375" style="11" customWidth="1"/>
    <col min="7" max="7" width="6.421875" style="11" customWidth="1"/>
    <col min="8" max="8" width="6.7109375" style="11" customWidth="1"/>
    <col min="9" max="9" width="29.140625" style="17" customWidth="1"/>
    <col min="10" max="16384" width="9.140625" style="17" customWidth="1"/>
  </cols>
  <sheetData>
    <row r="1" spans="1:12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2"/>
    </row>
    <row r="2" spans="1:12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4" ht="15.75">
      <c r="B3" s="11" t="s">
        <v>50</v>
      </c>
      <c r="D3" s="59"/>
    </row>
    <row r="6" ht="13.5" customHeight="1" thickBot="1"/>
    <row r="7" spans="1:9" s="80" customFormat="1" ht="13.5" customHeight="1" thickBot="1">
      <c r="A7" s="72" t="s">
        <v>5</v>
      </c>
      <c r="B7" s="73" t="s">
        <v>0</v>
      </c>
      <c r="C7" s="74" t="s">
        <v>1</v>
      </c>
      <c r="D7" s="75" t="s">
        <v>12</v>
      </c>
      <c r="E7" s="76" t="s">
        <v>2</v>
      </c>
      <c r="F7" s="72" t="s">
        <v>11</v>
      </c>
      <c r="G7" s="78" t="s">
        <v>1347</v>
      </c>
      <c r="H7" s="78" t="s">
        <v>6</v>
      </c>
      <c r="I7" s="79" t="s">
        <v>4</v>
      </c>
    </row>
    <row r="8" spans="1:9" s="90" customFormat="1" ht="18" customHeight="1">
      <c r="A8" s="81"/>
      <c r="B8" s="82" t="s">
        <v>392</v>
      </c>
      <c r="C8" s="101" t="s">
        <v>1040</v>
      </c>
      <c r="D8" s="107" t="s">
        <v>1041</v>
      </c>
      <c r="E8" s="91" t="s">
        <v>959</v>
      </c>
      <c r="F8" s="84" t="s">
        <v>1057</v>
      </c>
      <c r="G8" s="84"/>
      <c r="H8" s="86">
        <v>18</v>
      </c>
      <c r="I8" s="88" t="s">
        <v>992</v>
      </c>
    </row>
    <row r="9" spans="1:9" s="90" customFormat="1" ht="18" customHeight="1">
      <c r="A9" s="81">
        <v>1</v>
      </c>
      <c r="B9" s="82" t="s">
        <v>612</v>
      </c>
      <c r="C9" s="83" t="s">
        <v>613</v>
      </c>
      <c r="D9" s="84" t="s">
        <v>90</v>
      </c>
      <c r="E9" s="91" t="s">
        <v>468</v>
      </c>
      <c r="F9" s="84" t="s">
        <v>1747</v>
      </c>
      <c r="G9" s="84" t="s">
        <v>1498</v>
      </c>
      <c r="H9" s="86">
        <v>18</v>
      </c>
      <c r="I9" s="97" t="s">
        <v>674</v>
      </c>
    </row>
    <row r="10" spans="1:9" s="90" customFormat="1" ht="18" customHeight="1">
      <c r="A10" s="81">
        <v>2</v>
      </c>
      <c r="B10" s="82" t="s">
        <v>345</v>
      </c>
      <c r="C10" s="83" t="s">
        <v>346</v>
      </c>
      <c r="D10" s="84" t="s">
        <v>92</v>
      </c>
      <c r="E10" s="92" t="s">
        <v>203</v>
      </c>
      <c r="F10" s="86">
        <v>12.01</v>
      </c>
      <c r="G10" s="84" t="s">
        <v>1349</v>
      </c>
      <c r="H10" s="86">
        <v>16</v>
      </c>
      <c r="I10" s="88" t="s">
        <v>301</v>
      </c>
    </row>
    <row r="11" spans="1:9" s="90" customFormat="1" ht="18" customHeight="1">
      <c r="A11" s="81">
        <v>3</v>
      </c>
      <c r="B11" s="27" t="s">
        <v>351</v>
      </c>
      <c r="C11" s="70" t="s">
        <v>1748</v>
      </c>
      <c r="D11" s="84" t="s">
        <v>1749</v>
      </c>
      <c r="E11" s="212" t="s">
        <v>468</v>
      </c>
      <c r="F11" s="108">
        <v>11.95</v>
      </c>
      <c r="G11" s="84" t="s">
        <v>1490</v>
      </c>
      <c r="H11" s="108">
        <v>14</v>
      </c>
      <c r="I11" s="88" t="s">
        <v>674</v>
      </c>
    </row>
    <row r="12" spans="1:9" s="90" customFormat="1" ht="18" customHeight="1">
      <c r="A12" s="81">
        <v>4</v>
      </c>
      <c r="B12" s="82" t="s">
        <v>614</v>
      </c>
      <c r="C12" s="83" t="s">
        <v>615</v>
      </c>
      <c r="D12" s="84" t="s">
        <v>616</v>
      </c>
      <c r="E12" s="85" t="s">
        <v>411</v>
      </c>
      <c r="F12" s="84" t="s">
        <v>1739</v>
      </c>
      <c r="G12" s="84" t="s">
        <v>1500</v>
      </c>
      <c r="H12" s="86">
        <v>13</v>
      </c>
      <c r="I12" s="88" t="s">
        <v>444</v>
      </c>
    </row>
    <row r="13" spans="1:9" s="90" customFormat="1" ht="18" customHeight="1">
      <c r="A13" s="81">
        <v>5</v>
      </c>
      <c r="B13" s="82" t="s">
        <v>609</v>
      </c>
      <c r="C13" s="83" t="s">
        <v>610</v>
      </c>
      <c r="D13" s="84" t="s">
        <v>611</v>
      </c>
      <c r="E13" s="85" t="s">
        <v>468</v>
      </c>
      <c r="F13" s="84" t="s">
        <v>1737</v>
      </c>
      <c r="G13" s="84" t="s">
        <v>1500</v>
      </c>
      <c r="H13" s="86">
        <v>12</v>
      </c>
      <c r="I13" s="97" t="s">
        <v>674</v>
      </c>
    </row>
    <row r="14" spans="1:9" s="90" customFormat="1" ht="18" customHeight="1">
      <c r="A14" s="81">
        <v>6</v>
      </c>
      <c r="B14" s="82" t="s">
        <v>341</v>
      </c>
      <c r="C14" s="83" t="s">
        <v>342</v>
      </c>
      <c r="D14" s="84" t="s">
        <v>94</v>
      </c>
      <c r="E14" s="92" t="s">
        <v>203</v>
      </c>
      <c r="F14" s="84" t="s">
        <v>1743</v>
      </c>
      <c r="G14" s="84" t="s">
        <v>1348</v>
      </c>
      <c r="H14" s="86">
        <v>11</v>
      </c>
      <c r="I14" s="88" t="s">
        <v>273</v>
      </c>
    </row>
    <row r="15" spans="1:9" s="90" customFormat="1" ht="18" customHeight="1">
      <c r="A15" s="81">
        <v>7</v>
      </c>
      <c r="B15" s="82" t="s">
        <v>351</v>
      </c>
      <c r="C15" s="83" t="s">
        <v>617</v>
      </c>
      <c r="D15" s="84" t="s">
        <v>618</v>
      </c>
      <c r="E15" s="85" t="s">
        <v>411</v>
      </c>
      <c r="F15" s="84" t="s">
        <v>1738</v>
      </c>
      <c r="G15" s="84" t="s">
        <v>1629</v>
      </c>
      <c r="H15" s="86">
        <v>10</v>
      </c>
      <c r="I15" s="88" t="s">
        <v>423</v>
      </c>
    </row>
    <row r="16" spans="1:9" s="90" customFormat="1" ht="18" customHeight="1">
      <c r="A16" s="81">
        <v>8</v>
      </c>
      <c r="B16" s="82" t="s">
        <v>322</v>
      </c>
      <c r="C16" s="83" t="s">
        <v>607</v>
      </c>
      <c r="D16" s="84" t="s">
        <v>608</v>
      </c>
      <c r="E16" s="85" t="s">
        <v>417</v>
      </c>
      <c r="F16" s="86">
        <v>10.36</v>
      </c>
      <c r="G16" s="84" t="s">
        <v>1305</v>
      </c>
      <c r="H16" s="86">
        <v>9</v>
      </c>
      <c r="I16" s="88" t="s">
        <v>406</v>
      </c>
    </row>
    <row r="17" spans="1:9" s="90" customFormat="1" ht="18" customHeight="1">
      <c r="A17" s="81">
        <v>9</v>
      </c>
      <c r="B17" s="82" t="s">
        <v>1113</v>
      </c>
      <c r="C17" s="83" t="s">
        <v>1114</v>
      </c>
      <c r="D17" s="84" t="s">
        <v>714</v>
      </c>
      <c r="E17" s="85" t="s">
        <v>1065</v>
      </c>
      <c r="F17" s="84" t="s">
        <v>1746</v>
      </c>
      <c r="G17" s="84" t="s">
        <v>1587</v>
      </c>
      <c r="H17" s="86">
        <v>8</v>
      </c>
      <c r="I17" s="88" t="s">
        <v>1063</v>
      </c>
    </row>
    <row r="18" spans="1:9" s="90" customFormat="1" ht="18" customHeight="1">
      <c r="A18" s="81">
        <v>10</v>
      </c>
      <c r="B18" s="82" t="s">
        <v>915</v>
      </c>
      <c r="C18" s="83" t="s">
        <v>916</v>
      </c>
      <c r="D18" s="84" t="s">
        <v>917</v>
      </c>
      <c r="E18" s="85" t="s">
        <v>903</v>
      </c>
      <c r="F18" s="84" t="s">
        <v>1741</v>
      </c>
      <c r="G18" s="84" t="s">
        <v>1742</v>
      </c>
      <c r="H18" s="86">
        <v>7</v>
      </c>
      <c r="I18" s="88" t="s">
        <v>910</v>
      </c>
    </row>
    <row r="19" spans="1:9" s="90" customFormat="1" ht="18" customHeight="1">
      <c r="A19" s="81">
        <v>11</v>
      </c>
      <c r="B19" s="82" t="s">
        <v>339</v>
      </c>
      <c r="C19" s="83" t="s">
        <v>340</v>
      </c>
      <c r="D19" s="84" t="s">
        <v>68</v>
      </c>
      <c r="E19" s="93" t="s">
        <v>241</v>
      </c>
      <c r="F19" s="84" t="s">
        <v>1740</v>
      </c>
      <c r="G19" s="84" t="s">
        <v>1284</v>
      </c>
      <c r="H19" s="86">
        <v>6</v>
      </c>
      <c r="I19" s="88" t="s">
        <v>454</v>
      </c>
    </row>
    <row r="20" spans="1:9" s="90" customFormat="1" ht="18" customHeight="1">
      <c r="A20" s="81">
        <v>12</v>
      </c>
      <c r="B20" s="82" t="s">
        <v>233</v>
      </c>
      <c r="C20" s="83" t="s">
        <v>1108</v>
      </c>
      <c r="D20" s="84" t="s">
        <v>1109</v>
      </c>
      <c r="E20" s="85" t="s">
        <v>1065</v>
      </c>
      <c r="F20" s="84" t="s">
        <v>1745</v>
      </c>
      <c r="G20" s="84" t="s">
        <v>1311</v>
      </c>
      <c r="H20" s="86" t="s">
        <v>438</v>
      </c>
      <c r="I20" s="88" t="s">
        <v>1103</v>
      </c>
    </row>
    <row r="21" spans="1:9" s="90" customFormat="1" ht="18" customHeight="1">
      <c r="A21" s="81">
        <v>13</v>
      </c>
      <c r="B21" s="82" t="s">
        <v>1031</v>
      </c>
      <c r="C21" s="83" t="s">
        <v>1032</v>
      </c>
      <c r="D21" s="84" t="s">
        <v>1033</v>
      </c>
      <c r="E21" s="85" t="s">
        <v>959</v>
      </c>
      <c r="F21" s="84" t="s">
        <v>1744</v>
      </c>
      <c r="G21" s="84" t="s">
        <v>1348</v>
      </c>
      <c r="H21" s="86" t="s">
        <v>438</v>
      </c>
      <c r="I21" s="88" t="s">
        <v>977</v>
      </c>
    </row>
    <row r="22" spans="1:9" s="90" customFormat="1" ht="18" customHeight="1">
      <c r="A22" s="81">
        <v>14</v>
      </c>
      <c r="B22" s="82" t="s">
        <v>392</v>
      </c>
      <c r="C22" s="83" t="s">
        <v>878</v>
      </c>
      <c r="D22" s="84" t="s">
        <v>879</v>
      </c>
      <c r="E22" s="91" t="s">
        <v>880</v>
      </c>
      <c r="F22" s="84" t="s">
        <v>1448</v>
      </c>
      <c r="G22" s="84"/>
      <c r="H22" s="86" t="s">
        <v>438</v>
      </c>
      <c r="I22" s="88" t="s">
        <v>881</v>
      </c>
    </row>
    <row r="23" spans="1:9" s="90" customFormat="1" ht="18" customHeight="1">
      <c r="A23" s="81"/>
      <c r="B23" s="82" t="s">
        <v>230</v>
      </c>
      <c r="C23" s="83" t="s">
        <v>344</v>
      </c>
      <c r="D23" s="84" t="s">
        <v>83</v>
      </c>
      <c r="E23" s="85" t="s">
        <v>347</v>
      </c>
      <c r="F23" s="84" t="s">
        <v>1276</v>
      </c>
      <c r="G23" s="84"/>
      <c r="H23" s="86"/>
      <c r="I23" s="88" t="s">
        <v>1198</v>
      </c>
    </row>
    <row r="24" spans="1:9" s="90" customFormat="1" ht="18" customHeight="1">
      <c r="A24" s="81"/>
      <c r="B24" s="82" t="s">
        <v>230</v>
      </c>
      <c r="C24" s="83" t="s">
        <v>1110</v>
      </c>
      <c r="D24" s="84" t="s">
        <v>1111</v>
      </c>
      <c r="E24" s="85" t="s">
        <v>1065</v>
      </c>
      <c r="F24" s="84" t="s">
        <v>1276</v>
      </c>
      <c r="G24" s="84"/>
      <c r="H24" s="86"/>
      <c r="I24" s="88" t="s">
        <v>1112</v>
      </c>
    </row>
    <row r="25" spans="1:9" s="90" customFormat="1" ht="18" customHeight="1">
      <c r="A25" s="81"/>
      <c r="B25" s="82" t="s">
        <v>290</v>
      </c>
      <c r="C25" s="83" t="s">
        <v>248</v>
      </c>
      <c r="D25" s="84" t="s">
        <v>1097</v>
      </c>
      <c r="E25" s="85" t="s">
        <v>1065</v>
      </c>
      <c r="F25" s="84" t="s">
        <v>1276</v>
      </c>
      <c r="G25" s="84"/>
      <c r="H25" s="86" t="s">
        <v>438</v>
      </c>
      <c r="I25" s="88" t="s">
        <v>1098</v>
      </c>
    </row>
    <row r="26" spans="1:9" ht="15.75">
      <c r="A26" s="264"/>
      <c r="B26" s="82" t="s">
        <v>351</v>
      </c>
      <c r="C26" s="101" t="s">
        <v>352</v>
      </c>
      <c r="D26" s="84" t="s">
        <v>89</v>
      </c>
      <c r="E26" s="85" t="s">
        <v>334</v>
      </c>
      <c r="F26" s="84" t="s">
        <v>1276</v>
      </c>
      <c r="G26" s="84"/>
      <c r="H26" s="86" t="s">
        <v>438</v>
      </c>
      <c r="I26" s="88" t="s">
        <v>1196</v>
      </c>
    </row>
  </sheetData>
  <mergeCells count="2">
    <mergeCell ref="A1:K1"/>
    <mergeCell ref="A2:L2"/>
  </mergeCells>
  <printOptions horizontalCentered="1"/>
  <pageMargins left="0.12" right="0.46" top="0.7874015748031497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L31"/>
  <sheetViews>
    <sheetView showZeros="0" workbookViewId="0" topLeftCell="A1">
      <selection activeCell="H21" sqref="H21"/>
    </sheetView>
  </sheetViews>
  <sheetFormatPr defaultColWidth="9.140625" defaultRowHeight="12.75"/>
  <cols>
    <col min="1" max="1" width="5.00390625" style="17" customWidth="1"/>
    <col min="2" max="2" width="11.421875" style="17" customWidth="1"/>
    <col min="3" max="3" width="13.28125" style="17" customWidth="1"/>
    <col min="4" max="4" width="12.8515625" style="50" customWidth="1"/>
    <col min="5" max="5" width="15.8515625" style="17" customWidth="1"/>
    <col min="6" max="6" width="6.7109375" style="11" customWidth="1"/>
    <col min="7" max="7" width="6.00390625" style="11" customWidth="1"/>
    <col min="8" max="8" width="6.7109375" style="11" customWidth="1"/>
    <col min="9" max="9" width="25.7109375" style="17" customWidth="1"/>
    <col min="10" max="16384" width="9.140625" style="17" customWidth="1"/>
  </cols>
  <sheetData>
    <row r="1" spans="1:12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2"/>
    </row>
    <row r="2" spans="1:12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4" ht="15.75">
      <c r="B3" s="11" t="s">
        <v>51</v>
      </c>
      <c r="D3" s="40"/>
    </row>
    <row r="6" ht="13.5" customHeight="1" thickBot="1"/>
    <row r="7" spans="1:9" s="80" customFormat="1" ht="13.5" customHeight="1" thickBot="1">
      <c r="A7" s="72" t="s">
        <v>5</v>
      </c>
      <c r="B7" s="73" t="s">
        <v>0</v>
      </c>
      <c r="C7" s="74" t="s">
        <v>1</v>
      </c>
      <c r="D7" s="77" t="s">
        <v>12</v>
      </c>
      <c r="E7" s="76" t="s">
        <v>2</v>
      </c>
      <c r="F7" s="72" t="s">
        <v>11</v>
      </c>
      <c r="G7" s="78" t="s">
        <v>1347</v>
      </c>
      <c r="H7" s="77" t="s">
        <v>6</v>
      </c>
      <c r="I7" s="79" t="s">
        <v>4</v>
      </c>
    </row>
    <row r="8" spans="1:12" s="90" customFormat="1" ht="18" customHeight="1">
      <c r="A8" s="81">
        <v>1</v>
      </c>
      <c r="B8" s="82" t="s">
        <v>1099</v>
      </c>
      <c r="C8" s="83" t="s">
        <v>1100</v>
      </c>
      <c r="D8" s="84" t="s">
        <v>66</v>
      </c>
      <c r="E8" s="112" t="s">
        <v>1065</v>
      </c>
      <c r="F8" s="86">
        <v>14.64</v>
      </c>
      <c r="G8" s="84" t="s">
        <v>1284</v>
      </c>
      <c r="H8" s="86">
        <v>18</v>
      </c>
      <c r="I8" s="88" t="s">
        <v>1098</v>
      </c>
      <c r="J8" s="102"/>
      <c r="K8" s="102"/>
      <c r="L8" s="102"/>
    </row>
    <row r="9" spans="1:9" s="90" customFormat="1" ht="18" customHeight="1">
      <c r="A9" s="81">
        <v>2</v>
      </c>
      <c r="B9" s="82" t="s">
        <v>328</v>
      </c>
      <c r="C9" s="83" t="s">
        <v>348</v>
      </c>
      <c r="D9" s="84" t="s">
        <v>110</v>
      </c>
      <c r="E9" s="92" t="s">
        <v>181</v>
      </c>
      <c r="F9" s="84" t="s">
        <v>1845</v>
      </c>
      <c r="G9" s="84" t="s">
        <v>1490</v>
      </c>
      <c r="H9" s="86">
        <v>16</v>
      </c>
      <c r="I9" s="88" t="s">
        <v>1173</v>
      </c>
    </row>
    <row r="10" spans="1:9" s="90" customFormat="1" ht="18" customHeight="1">
      <c r="A10" s="81">
        <v>3</v>
      </c>
      <c r="B10" s="82" t="s">
        <v>1101</v>
      </c>
      <c r="C10" s="111" t="s">
        <v>245</v>
      </c>
      <c r="D10" s="84" t="s">
        <v>1102</v>
      </c>
      <c r="E10" s="112" t="s">
        <v>1065</v>
      </c>
      <c r="F10" s="108">
        <v>13.78</v>
      </c>
      <c r="G10" s="84" t="s">
        <v>1403</v>
      </c>
      <c r="H10" s="108">
        <v>14</v>
      </c>
      <c r="I10" s="88" t="s">
        <v>1103</v>
      </c>
    </row>
    <row r="11" spans="1:9" s="90" customFormat="1" ht="18" customHeight="1">
      <c r="A11" s="81">
        <v>4</v>
      </c>
      <c r="B11" s="82" t="s">
        <v>165</v>
      </c>
      <c r="C11" s="83" t="s">
        <v>407</v>
      </c>
      <c r="D11" s="84" t="s">
        <v>405</v>
      </c>
      <c r="E11" s="85" t="s">
        <v>417</v>
      </c>
      <c r="F11" s="84" t="s">
        <v>1887</v>
      </c>
      <c r="G11" s="84" t="s">
        <v>1632</v>
      </c>
      <c r="H11" s="86">
        <v>13</v>
      </c>
      <c r="I11" s="88" t="s">
        <v>406</v>
      </c>
    </row>
    <row r="12" spans="1:9" s="89" customFormat="1" ht="15">
      <c r="A12" s="81">
        <v>5</v>
      </c>
      <c r="B12" s="82" t="s">
        <v>175</v>
      </c>
      <c r="C12" s="83" t="s">
        <v>561</v>
      </c>
      <c r="D12" s="84" t="s">
        <v>433</v>
      </c>
      <c r="E12" s="85" t="s">
        <v>468</v>
      </c>
      <c r="F12" s="84" t="s">
        <v>1888</v>
      </c>
      <c r="G12" s="84" t="s">
        <v>1500</v>
      </c>
      <c r="H12" s="86">
        <v>12</v>
      </c>
      <c r="I12" s="97" t="s">
        <v>562</v>
      </c>
    </row>
    <row r="13" spans="1:9" s="90" customFormat="1" ht="18" customHeight="1">
      <c r="A13" s="81">
        <v>6</v>
      </c>
      <c r="B13" s="98" t="s">
        <v>178</v>
      </c>
      <c r="C13" s="99" t="s">
        <v>349</v>
      </c>
      <c r="D13" s="100" t="s">
        <v>112</v>
      </c>
      <c r="E13" s="91" t="s">
        <v>182</v>
      </c>
      <c r="F13" s="84" t="s">
        <v>1885</v>
      </c>
      <c r="G13" s="84" t="s">
        <v>1315</v>
      </c>
      <c r="H13" s="86">
        <v>11</v>
      </c>
      <c r="I13" s="88" t="s">
        <v>1218</v>
      </c>
    </row>
    <row r="14" spans="1:9" s="90" customFormat="1" ht="18" customHeight="1">
      <c r="A14" s="81">
        <v>7</v>
      </c>
      <c r="B14" s="106" t="s">
        <v>258</v>
      </c>
      <c r="C14" s="110" t="s">
        <v>356</v>
      </c>
      <c r="D14" s="107" t="s">
        <v>132</v>
      </c>
      <c r="E14" s="91" t="s">
        <v>222</v>
      </c>
      <c r="F14" s="86">
        <v>13.08</v>
      </c>
      <c r="G14" s="84" t="s">
        <v>1302</v>
      </c>
      <c r="H14" s="86">
        <v>10</v>
      </c>
      <c r="I14" s="88" t="s">
        <v>359</v>
      </c>
    </row>
    <row r="15" spans="1:9" s="90" customFormat="1" ht="18" customHeight="1">
      <c r="A15" s="81">
        <v>8</v>
      </c>
      <c r="B15" s="82" t="s">
        <v>169</v>
      </c>
      <c r="C15" s="83" t="s">
        <v>1038</v>
      </c>
      <c r="D15" s="84" t="s">
        <v>1039</v>
      </c>
      <c r="E15" s="91" t="s">
        <v>959</v>
      </c>
      <c r="F15" s="84" t="s">
        <v>1884</v>
      </c>
      <c r="G15" s="84" t="s">
        <v>1315</v>
      </c>
      <c r="H15" s="86">
        <v>9</v>
      </c>
      <c r="I15" s="88" t="s">
        <v>977</v>
      </c>
    </row>
    <row r="16" spans="1:9" s="89" customFormat="1" ht="15">
      <c r="A16" s="81">
        <v>9</v>
      </c>
      <c r="B16" s="82" t="s">
        <v>600</v>
      </c>
      <c r="C16" s="83" t="s">
        <v>1042</v>
      </c>
      <c r="D16" s="84" t="s">
        <v>456</v>
      </c>
      <c r="E16" s="85" t="s">
        <v>959</v>
      </c>
      <c r="F16" s="84" t="s">
        <v>1367</v>
      </c>
      <c r="G16" s="84" t="s">
        <v>1503</v>
      </c>
      <c r="H16" s="86">
        <v>8</v>
      </c>
      <c r="I16" s="88" t="s">
        <v>977</v>
      </c>
    </row>
    <row r="17" spans="1:9" s="89" customFormat="1" ht="15">
      <c r="A17" s="81">
        <v>10</v>
      </c>
      <c r="B17" s="82" t="s">
        <v>325</v>
      </c>
      <c r="C17" s="101" t="s">
        <v>350</v>
      </c>
      <c r="D17" s="84" t="s">
        <v>120</v>
      </c>
      <c r="E17" s="91" t="s">
        <v>202</v>
      </c>
      <c r="F17" s="84" t="s">
        <v>1882</v>
      </c>
      <c r="G17" s="84" t="s">
        <v>1403</v>
      </c>
      <c r="H17" s="86">
        <v>7</v>
      </c>
      <c r="I17" s="88" t="s">
        <v>1232</v>
      </c>
    </row>
    <row r="18" spans="1:9" s="90" customFormat="1" ht="18" customHeight="1">
      <c r="A18" s="81">
        <v>11</v>
      </c>
      <c r="B18" s="82" t="s">
        <v>353</v>
      </c>
      <c r="C18" s="83" t="s">
        <v>354</v>
      </c>
      <c r="D18" s="84" t="s">
        <v>62</v>
      </c>
      <c r="E18" s="85" t="s">
        <v>333</v>
      </c>
      <c r="F18" s="84" t="s">
        <v>1882</v>
      </c>
      <c r="G18" s="84" t="s">
        <v>1632</v>
      </c>
      <c r="H18" s="86">
        <v>6</v>
      </c>
      <c r="I18" s="88" t="s">
        <v>1229</v>
      </c>
    </row>
    <row r="19" spans="1:9" s="90" customFormat="1" ht="18" customHeight="1">
      <c r="A19" s="81">
        <v>12</v>
      </c>
      <c r="B19" s="82" t="s">
        <v>931</v>
      </c>
      <c r="C19" s="83" t="s">
        <v>1034</v>
      </c>
      <c r="D19" s="84" t="s">
        <v>1035</v>
      </c>
      <c r="E19" s="85" t="s">
        <v>959</v>
      </c>
      <c r="F19" s="84" t="s">
        <v>1886</v>
      </c>
      <c r="G19" s="84" t="s">
        <v>1500</v>
      </c>
      <c r="H19" s="86">
        <v>5</v>
      </c>
      <c r="I19" s="88" t="s">
        <v>981</v>
      </c>
    </row>
    <row r="20" spans="1:9" s="90" customFormat="1" ht="18" customHeight="1">
      <c r="A20" s="81">
        <v>13</v>
      </c>
      <c r="B20" s="82" t="s">
        <v>1105</v>
      </c>
      <c r="C20" s="83" t="s">
        <v>1106</v>
      </c>
      <c r="D20" s="84" t="s">
        <v>1107</v>
      </c>
      <c r="E20" s="88" t="s">
        <v>1065</v>
      </c>
      <c r="F20" s="86">
        <v>12.19</v>
      </c>
      <c r="G20" s="84" t="s">
        <v>1348</v>
      </c>
      <c r="H20" s="86" t="s">
        <v>438</v>
      </c>
      <c r="I20" s="88" t="s">
        <v>1098</v>
      </c>
    </row>
    <row r="21" spans="1:9" s="90" customFormat="1" ht="18" customHeight="1">
      <c r="A21" s="81">
        <v>14</v>
      </c>
      <c r="B21" s="82" t="s">
        <v>394</v>
      </c>
      <c r="C21" s="111" t="s">
        <v>1890</v>
      </c>
      <c r="D21" s="84" t="s">
        <v>627</v>
      </c>
      <c r="E21" s="88" t="s">
        <v>1252</v>
      </c>
      <c r="F21" s="108">
        <v>12.16</v>
      </c>
      <c r="G21" s="108" t="s">
        <v>1368</v>
      </c>
      <c r="H21" s="108" t="s">
        <v>438</v>
      </c>
      <c r="I21" s="88" t="s">
        <v>1891</v>
      </c>
    </row>
    <row r="22" spans="1:9" s="90" customFormat="1" ht="18" customHeight="1">
      <c r="A22" s="81">
        <v>15</v>
      </c>
      <c r="B22" s="98" t="s">
        <v>882</v>
      </c>
      <c r="C22" s="211" t="s">
        <v>1233</v>
      </c>
      <c r="D22" s="84" t="s">
        <v>883</v>
      </c>
      <c r="E22" s="91" t="s">
        <v>880</v>
      </c>
      <c r="F22" s="86">
        <v>12.04</v>
      </c>
      <c r="G22" s="84" t="s">
        <v>1311</v>
      </c>
      <c r="H22" s="86">
        <v>4</v>
      </c>
      <c r="I22" s="88" t="s">
        <v>881</v>
      </c>
    </row>
    <row r="23" spans="1:9" s="90" customFormat="1" ht="18" customHeight="1">
      <c r="A23" s="81">
        <v>16</v>
      </c>
      <c r="B23" s="82" t="s">
        <v>175</v>
      </c>
      <c r="C23" s="83" t="s">
        <v>355</v>
      </c>
      <c r="D23" s="84" t="s">
        <v>124</v>
      </c>
      <c r="E23" s="85" t="s">
        <v>360</v>
      </c>
      <c r="F23" s="84" t="s">
        <v>1399</v>
      </c>
      <c r="G23" s="84" t="s">
        <v>1315</v>
      </c>
      <c r="H23" s="86">
        <v>3</v>
      </c>
      <c r="I23" s="88" t="s">
        <v>1234</v>
      </c>
    </row>
    <row r="24" spans="1:9" s="90" customFormat="1" ht="18" customHeight="1">
      <c r="A24" s="81">
        <v>17</v>
      </c>
      <c r="B24" s="82" t="s">
        <v>325</v>
      </c>
      <c r="C24" s="101" t="s">
        <v>558</v>
      </c>
      <c r="D24" s="84" t="s">
        <v>559</v>
      </c>
      <c r="E24" s="91" t="s">
        <v>417</v>
      </c>
      <c r="F24" s="84" t="s">
        <v>1409</v>
      </c>
      <c r="G24" s="84" t="s">
        <v>1368</v>
      </c>
      <c r="H24" s="86">
        <v>2</v>
      </c>
      <c r="I24" s="88" t="s">
        <v>560</v>
      </c>
    </row>
    <row r="25" spans="1:9" s="90" customFormat="1" ht="18" customHeight="1">
      <c r="A25" s="81">
        <v>18</v>
      </c>
      <c r="B25" s="104" t="s">
        <v>857</v>
      </c>
      <c r="C25" s="110" t="s">
        <v>1036</v>
      </c>
      <c r="D25" s="84" t="s">
        <v>1037</v>
      </c>
      <c r="E25" s="91" t="s">
        <v>959</v>
      </c>
      <c r="F25" s="84" t="s">
        <v>1889</v>
      </c>
      <c r="G25" s="84" t="s">
        <v>1632</v>
      </c>
      <c r="H25" s="86" t="s">
        <v>438</v>
      </c>
      <c r="I25" s="88" t="s">
        <v>977</v>
      </c>
    </row>
    <row r="26" spans="1:9" s="90" customFormat="1" ht="18" customHeight="1">
      <c r="A26" s="81">
        <v>19</v>
      </c>
      <c r="B26" s="82" t="s">
        <v>325</v>
      </c>
      <c r="C26" s="83" t="s">
        <v>326</v>
      </c>
      <c r="D26" s="84" t="s">
        <v>105</v>
      </c>
      <c r="E26" s="92" t="s">
        <v>183</v>
      </c>
      <c r="F26" s="84" t="s">
        <v>1883</v>
      </c>
      <c r="G26" s="84" t="s">
        <v>1632</v>
      </c>
      <c r="H26" s="86">
        <v>1</v>
      </c>
      <c r="I26" s="88" t="s">
        <v>1235</v>
      </c>
    </row>
    <row r="27" spans="1:9" s="90" customFormat="1" ht="18" customHeight="1">
      <c r="A27" s="81">
        <v>20</v>
      </c>
      <c r="B27" s="82" t="s">
        <v>938</v>
      </c>
      <c r="C27" s="103" t="s">
        <v>937</v>
      </c>
      <c r="D27" s="107" t="s">
        <v>939</v>
      </c>
      <c r="E27" s="88" t="s">
        <v>903</v>
      </c>
      <c r="F27" s="86">
        <v>10.87</v>
      </c>
      <c r="G27" s="86" t="s">
        <v>1500</v>
      </c>
      <c r="H27" s="87"/>
      <c r="I27" s="88" t="s">
        <v>904</v>
      </c>
    </row>
    <row r="28" spans="1:9" s="90" customFormat="1" ht="15">
      <c r="A28" s="81">
        <v>21</v>
      </c>
      <c r="B28" s="82" t="s">
        <v>555</v>
      </c>
      <c r="C28" s="83" t="s">
        <v>556</v>
      </c>
      <c r="D28" s="84" t="s">
        <v>557</v>
      </c>
      <c r="E28" s="85" t="s">
        <v>426</v>
      </c>
      <c r="F28" s="84" t="s">
        <v>1448</v>
      </c>
      <c r="G28" s="84" t="s">
        <v>1500</v>
      </c>
      <c r="H28" s="86"/>
      <c r="I28" s="88" t="s">
        <v>427</v>
      </c>
    </row>
    <row r="29" spans="1:9" s="90" customFormat="1" ht="15">
      <c r="A29" s="81"/>
      <c r="B29" s="82" t="s">
        <v>357</v>
      </c>
      <c r="C29" s="83" t="s">
        <v>266</v>
      </c>
      <c r="D29" s="84" t="s">
        <v>358</v>
      </c>
      <c r="E29" s="92" t="s">
        <v>203</v>
      </c>
      <c r="F29" s="84" t="s">
        <v>1276</v>
      </c>
      <c r="G29" s="84"/>
      <c r="H29" s="86"/>
      <c r="I29" s="93" t="s">
        <v>273</v>
      </c>
    </row>
    <row r="30" spans="1:9" s="90" customFormat="1" ht="15">
      <c r="A30" s="81"/>
      <c r="B30" s="82" t="s">
        <v>471</v>
      </c>
      <c r="C30" s="83" t="s">
        <v>1104</v>
      </c>
      <c r="D30" s="84" t="s">
        <v>112</v>
      </c>
      <c r="E30" s="112" t="s">
        <v>1065</v>
      </c>
      <c r="F30" s="86" t="s">
        <v>1276</v>
      </c>
      <c r="G30" s="86"/>
      <c r="H30" s="86" t="s">
        <v>438</v>
      </c>
      <c r="I30" s="88" t="s">
        <v>1103</v>
      </c>
    </row>
    <row r="31" spans="1:9" ht="15.75">
      <c r="A31" s="125"/>
      <c r="B31" s="82" t="s">
        <v>218</v>
      </c>
      <c r="C31" s="111" t="s">
        <v>1231</v>
      </c>
      <c r="D31" s="84" t="s">
        <v>97</v>
      </c>
      <c r="E31" s="112" t="s">
        <v>903</v>
      </c>
      <c r="F31" s="86" t="s">
        <v>1276</v>
      </c>
      <c r="G31" s="84"/>
      <c r="H31" s="86"/>
      <c r="I31" s="88" t="s">
        <v>904</v>
      </c>
    </row>
  </sheetData>
  <mergeCells count="2">
    <mergeCell ref="A1:K1"/>
    <mergeCell ref="A2:L2"/>
  </mergeCells>
  <printOptions horizontalCentered="1"/>
  <pageMargins left="0.07" right="0.22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38"/>
  <sheetViews>
    <sheetView workbookViewId="0" topLeftCell="A1">
      <selection activeCell="K20" sqref="K20"/>
    </sheetView>
  </sheetViews>
  <sheetFormatPr defaultColWidth="9.140625" defaultRowHeight="12.75"/>
  <cols>
    <col min="1" max="1" width="5.7109375" style="17" customWidth="1"/>
    <col min="2" max="2" width="13.28125" style="17" customWidth="1"/>
    <col min="3" max="3" width="12.28125" style="17" customWidth="1"/>
    <col min="4" max="4" width="13.57421875" style="18" customWidth="1"/>
    <col min="5" max="5" width="15.28125" style="16" customWidth="1"/>
    <col min="6" max="6" width="6.57421875" style="18" customWidth="1"/>
    <col min="7" max="7" width="9.140625" style="18" customWidth="1"/>
    <col min="8" max="8" width="7.57421875" style="18" customWidth="1"/>
    <col min="9" max="9" width="8.421875" style="18" customWidth="1"/>
    <col min="10" max="10" width="7.7109375" style="18" customWidth="1"/>
    <col min="11" max="11" width="8.8515625" style="18" customWidth="1"/>
    <col min="12" max="12" width="29.28125" style="17" customWidth="1"/>
    <col min="13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24</v>
      </c>
    </row>
    <row r="4" ht="12" customHeight="1">
      <c r="C4" s="11"/>
    </row>
    <row r="5" spans="2:4" ht="10.5" customHeight="1" thickBot="1">
      <c r="B5" s="14"/>
      <c r="D5" s="68"/>
    </row>
    <row r="6" spans="1:12" s="89" customFormat="1" ht="15.75" thickBot="1">
      <c r="A6" s="72" t="s">
        <v>5</v>
      </c>
      <c r="B6" s="73" t="s">
        <v>0</v>
      </c>
      <c r="C6" s="74" t="s">
        <v>1</v>
      </c>
      <c r="D6" s="77" t="s">
        <v>12</v>
      </c>
      <c r="E6" s="76" t="s">
        <v>2</v>
      </c>
      <c r="F6" s="76" t="s">
        <v>1166</v>
      </c>
      <c r="G6" s="77" t="s">
        <v>3</v>
      </c>
      <c r="H6" s="77" t="s">
        <v>1347</v>
      </c>
      <c r="I6" s="77" t="s">
        <v>8</v>
      </c>
      <c r="J6" s="119" t="s">
        <v>1347</v>
      </c>
      <c r="K6" s="119" t="s">
        <v>6</v>
      </c>
      <c r="L6" s="79" t="s">
        <v>4</v>
      </c>
    </row>
    <row r="7" spans="1:12" s="89" customFormat="1" ht="15">
      <c r="A7" s="129">
        <v>1</v>
      </c>
      <c r="B7" s="82" t="s">
        <v>445</v>
      </c>
      <c r="C7" s="101" t="s">
        <v>446</v>
      </c>
      <c r="D7" s="84" t="s">
        <v>447</v>
      </c>
      <c r="E7" s="93" t="s">
        <v>415</v>
      </c>
      <c r="F7" s="108">
        <v>50</v>
      </c>
      <c r="G7" s="84" t="s">
        <v>1401</v>
      </c>
      <c r="H7" s="84" t="s">
        <v>1403</v>
      </c>
      <c r="I7" s="84" t="s">
        <v>1294</v>
      </c>
      <c r="J7" s="84" t="s">
        <v>1587</v>
      </c>
      <c r="K7" s="84" t="s">
        <v>1517</v>
      </c>
      <c r="L7" s="93" t="s">
        <v>448</v>
      </c>
    </row>
    <row r="8" spans="1:12" s="89" customFormat="1" ht="15">
      <c r="A8" s="129">
        <v>2</v>
      </c>
      <c r="B8" s="82" t="s">
        <v>175</v>
      </c>
      <c r="C8" s="101" t="s">
        <v>439</v>
      </c>
      <c r="D8" s="84" t="s">
        <v>440</v>
      </c>
      <c r="E8" s="93" t="s">
        <v>441</v>
      </c>
      <c r="F8" s="108">
        <v>85</v>
      </c>
      <c r="G8" s="84" t="s">
        <v>1393</v>
      </c>
      <c r="H8" s="84" t="s">
        <v>1397</v>
      </c>
      <c r="I8" s="84" t="s">
        <v>1582</v>
      </c>
      <c r="J8" s="84" t="s">
        <v>1587</v>
      </c>
      <c r="K8" s="108" t="s">
        <v>438</v>
      </c>
      <c r="L8" s="93" t="s">
        <v>469</v>
      </c>
    </row>
    <row r="9" spans="1:12" s="89" customFormat="1" ht="15">
      <c r="A9" s="129">
        <v>3</v>
      </c>
      <c r="B9" s="82" t="s">
        <v>1269</v>
      </c>
      <c r="C9" s="101" t="s">
        <v>771</v>
      </c>
      <c r="D9" s="84" t="s">
        <v>772</v>
      </c>
      <c r="E9" s="93" t="s">
        <v>745</v>
      </c>
      <c r="F9" s="108">
        <v>108</v>
      </c>
      <c r="G9" s="84" t="s">
        <v>1408</v>
      </c>
      <c r="H9" s="84" t="s">
        <v>1315</v>
      </c>
      <c r="I9" s="84" t="s">
        <v>1334</v>
      </c>
      <c r="J9" s="84" t="s">
        <v>1587</v>
      </c>
      <c r="K9" s="84" t="s">
        <v>1518</v>
      </c>
      <c r="L9" s="93" t="s">
        <v>1270</v>
      </c>
    </row>
    <row r="10" spans="1:12" s="89" customFormat="1" ht="15">
      <c r="A10" s="129">
        <v>4</v>
      </c>
      <c r="B10" s="82" t="s">
        <v>213</v>
      </c>
      <c r="C10" s="101" t="s">
        <v>214</v>
      </c>
      <c r="D10" s="84" t="s">
        <v>142</v>
      </c>
      <c r="E10" s="93" t="s">
        <v>187</v>
      </c>
      <c r="F10" s="108">
        <v>37</v>
      </c>
      <c r="G10" s="84" t="s">
        <v>1404</v>
      </c>
      <c r="H10" s="84" t="s">
        <v>1360</v>
      </c>
      <c r="I10" s="84" t="s">
        <v>1581</v>
      </c>
      <c r="J10" s="84" t="s">
        <v>1587</v>
      </c>
      <c r="K10" s="84" t="s">
        <v>1519</v>
      </c>
      <c r="L10" s="93" t="s">
        <v>227</v>
      </c>
    </row>
    <row r="11" spans="1:12" s="89" customFormat="1" ht="15">
      <c r="A11" s="129">
        <v>5</v>
      </c>
      <c r="B11" s="82" t="s">
        <v>978</v>
      </c>
      <c r="C11" s="101" t="s">
        <v>979</v>
      </c>
      <c r="D11" s="84" t="s">
        <v>980</v>
      </c>
      <c r="E11" s="93" t="s">
        <v>959</v>
      </c>
      <c r="F11" s="108">
        <v>116</v>
      </c>
      <c r="G11" s="84" t="s">
        <v>1411</v>
      </c>
      <c r="H11" s="84" t="s">
        <v>1315</v>
      </c>
      <c r="I11" s="84" t="s">
        <v>1583</v>
      </c>
      <c r="J11" s="84" t="s">
        <v>1587</v>
      </c>
      <c r="K11" s="84" t="s">
        <v>1520</v>
      </c>
      <c r="L11" s="93" t="s">
        <v>981</v>
      </c>
    </row>
    <row r="12" spans="1:12" s="89" customFormat="1" ht="15">
      <c r="A12" s="129">
        <v>6</v>
      </c>
      <c r="B12" s="82" t="s">
        <v>218</v>
      </c>
      <c r="C12" s="101" t="s">
        <v>780</v>
      </c>
      <c r="D12" s="84" t="s">
        <v>521</v>
      </c>
      <c r="E12" s="93" t="s">
        <v>745</v>
      </c>
      <c r="F12" s="108">
        <v>106</v>
      </c>
      <c r="G12" s="84" t="s">
        <v>1407</v>
      </c>
      <c r="H12" s="84" t="s">
        <v>1360</v>
      </c>
      <c r="I12" s="84" t="s">
        <v>1585</v>
      </c>
      <c r="J12" s="84" t="s">
        <v>1587</v>
      </c>
      <c r="K12" s="108">
        <v>12</v>
      </c>
      <c r="L12" s="93" t="s">
        <v>781</v>
      </c>
    </row>
    <row r="13" spans="1:12" s="89" customFormat="1" ht="18" customHeight="1">
      <c r="A13" s="129">
        <v>7</v>
      </c>
      <c r="B13" s="82" t="s">
        <v>774</v>
      </c>
      <c r="C13" s="101" t="s">
        <v>771</v>
      </c>
      <c r="D13" s="84" t="s">
        <v>775</v>
      </c>
      <c r="E13" s="91" t="s">
        <v>745</v>
      </c>
      <c r="F13" s="84" t="s">
        <v>1209</v>
      </c>
      <c r="G13" s="84" t="s">
        <v>1395</v>
      </c>
      <c r="H13" s="84" t="s">
        <v>1397</v>
      </c>
      <c r="I13" s="84" t="s">
        <v>1584</v>
      </c>
      <c r="J13" s="84" t="s">
        <v>1587</v>
      </c>
      <c r="K13" s="84" t="s">
        <v>1521</v>
      </c>
      <c r="L13" s="93" t="s">
        <v>773</v>
      </c>
    </row>
    <row r="14" spans="1:12" s="89" customFormat="1" ht="18" customHeight="1">
      <c r="A14" s="129">
        <v>8</v>
      </c>
      <c r="B14" s="82" t="s">
        <v>471</v>
      </c>
      <c r="C14" s="101" t="s">
        <v>922</v>
      </c>
      <c r="D14" s="84" t="s">
        <v>116</v>
      </c>
      <c r="E14" s="93" t="s">
        <v>903</v>
      </c>
      <c r="F14" s="108">
        <v>92</v>
      </c>
      <c r="G14" s="84" t="s">
        <v>1396</v>
      </c>
      <c r="H14" s="84" t="s">
        <v>1397</v>
      </c>
      <c r="I14" s="84" t="s">
        <v>1586</v>
      </c>
      <c r="J14" s="84" t="s">
        <v>1587</v>
      </c>
      <c r="K14" s="84" t="s">
        <v>1522</v>
      </c>
      <c r="L14" s="93" t="s">
        <v>904</v>
      </c>
    </row>
    <row r="15" spans="1:12" s="89" customFormat="1" ht="18" customHeight="1">
      <c r="A15" s="129">
        <v>9</v>
      </c>
      <c r="B15" s="82" t="s">
        <v>434</v>
      </c>
      <c r="C15" s="101" t="s">
        <v>435</v>
      </c>
      <c r="D15" s="84" t="s">
        <v>436</v>
      </c>
      <c r="E15" s="93" t="s">
        <v>411</v>
      </c>
      <c r="F15" s="108">
        <v>79</v>
      </c>
      <c r="G15" s="84" t="s">
        <v>1405</v>
      </c>
      <c r="H15" s="84" t="s">
        <v>1360</v>
      </c>
      <c r="I15" s="94"/>
      <c r="J15" s="94"/>
      <c r="K15" s="108">
        <v>9</v>
      </c>
      <c r="L15" s="93" t="s">
        <v>437</v>
      </c>
    </row>
    <row r="16" spans="1:12" s="89" customFormat="1" ht="15">
      <c r="A16" s="129">
        <v>10</v>
      </c>
      <c r="B16" s="104" t="s">
        <v>396</v>
      </c>
      <c r="C16" s="101" t="s">
        <v>925</v>
      </c>
      <c r="D16" s="84" t="s">
        <v>926</v>
      </c>
      <c r="E16" s="93" t="s">
        <v>903</v>
      </c>
      <c r="F16" s="108">
        <v>94</v>
      </c>
      <c r="G16" s="84" t="s">
        <v>1385</v>
      </c>
      <c r="H16" s="84" t="s">
        <v>1389</v>
      </c>
      <c r="I16" s="94"/>
      <c r="J16" s="94"/>
      <c r="K16" s="84" t="s">
        <v>438</v>
      </c>
      <c r="L16" s="93" t="s">
        <v>904</v>
      </c>
    </row>
    <row r="17" spans="1:12" s="89" customFormat="1" ht="15">
      <c r="A17" s="129">
        <v>11</v>
      </c>
      <c r="B17" s="122" t="s">
        <v>206</v>
      </c>
      <c r="C17" s="101" t="s">
        <v>424</v>
      </c>
      <c r="D17" s="84" t="s">
        <v>425</v>
      </c>
      <c r="E17" s="93" t="s">
        <v>426</v>
      </c>
      <c r="F17" s="108">
        <v>67</v>
      </c>
      <c r="G17" s="84" t="s">
        <v>1394</v>
      </c>
      <c r="H17" s="84" t="s">
        <v>1397</v>
      </c>
      <c r="I17" s="94"/>
      <c r="J17" s="94"/>
      <c r="K17" s="84" t="s">
        <v>1524</v>
      </c>
      <c r="L17" s="93" t="s">
        <v>427</v>
      </c>
    </row>
    <row r="18" spans="1:12" s="89" customFormat="1" ht="15">
      <c r="A18" s="129">
        <v>12</v>
      </c>
      <c r="B18" s="122" t="s">
        <v>209</v>
      </c>
      <c r="C18" s="101" t="s">
        <v>210</v>
      </c>
      <c r="D18" s="84" t="s">
        <v>141</v>
      </c>
      <c r="E18" s="93" t="s">
        <v>187</v>
      </c>
      <c r="F18" s="108">
        <v>36</v>
      </c>
      <c r="G18" s="84" t="s">
        <v>1402</v>
      </c>
      <c r="H18" s="84" t="s">
        <v>1403</v>
      </c>
      <c r="I18" s="94"/>
      <c r="J18" s="94"/>
      <c r="K18" s="84" t="s">
        <v>1525</v>
      </c>
      <c r="L18" s="93" t="s">
        <v>225</v>
      </c>
    </row>
    <row r="19" spans="1:12" s="89" customFormat="1" ht="15">
      <c r="A19" s="129">
        <v>13</v>
      </c>
      <c r="B19" s="122" t="s">
        <v>171</v>
      </c>
      <c r="C19" s="101" t="s">
        <v>906</v>
      </c>
      <c r="D19" s="84" t="s">
        <v>907</v>
      </c>
      <c r="E19" s="93" t="s">
        <v>903</v>
      </c>
      <c r="F19" s="108">
        <v>91</v>
      </c>
      <c r="G19" s="84" t="s">
        <v>1402</v>
      </c>
      <c r="H19" s="84" t="s">
        <v>1360</v>
      </c>
      <c r="I19" s="94"/>
      <c r="J19" s="94"/>
      <c r="K19" s="84" t="s">
        <v>438</v>
      </c>
      <c r="L19" s="93" t="s">
        <v>904</v>
      </c>
    </row>
    <row r="20" spans="1:12" s="89" customFormat="1" ht="15">
      <c r="A20" s="129">
        <v>14</v>
      </c>
      <c r="B20" s="122" t="s">
        <v>394</v>
      </c>
      <c r="C20" s="101" t="s">
        <v>905</v>
      </c>
      <c r="D20" s="84" t="s">
        <v>358</v>
      </c>
      <c r="E20" s="93" t="s">
        <v>903</v>
      </c>
      <c r="F20" s="108">
        <v>89</v>
      </c>
      <c r="G20" s="84" t="s">
        <v>1398</v>
      </c>
      <c r="H20" s="84" t="s">
        <v>1403</v>
      </c>
      <c r="I20" s="94"/>
      <c r="J20" s="94"/>
      <c r="K20" s="84" t="s">
        <v>1526</v>
      </c>
      <c r="L20" s="93" t="s">
        <v>904</v>
      </c>
    </row>
    <row r="21" spans="1:12" s="89" customFormat="1" ht="15">
      <c r="A21" s="129">
        <v>15</v>
      </c>
      <c r="B21" s="122" t="s">
        <v>449</v>
      </c>
      <c r="C21" s="101" t="s">
        <v>450</v>
      </c>
      <c r="D21" s="84" t="s">
        <v>451</v>
      </c>
      <c r="E21" s="93" t="s">
        <v>415</v>
      </c>
      <c r="F21" s="108">
        <v>48</v>
      </c>
      <c r="G21" s="84" t="s">
        <v>1303</v>
      </c>
      <c r="H21" s="84" t="s">
        <v>1360</v>
      </c>
      <c r="I21" s="94"/>
      <c r="J21" s="94"/>
      <c r="K21" s="108">
        <v>5</v>
      </c>
      <c r="L21" s="93" t="s">
        <v>448</v>
      </c>
    </row>
    <row r="22" spans="1:12" s="89" customFormat="1" ht="15">
      <c r="A22" s="129">
        <v>16</v>
      </c>
      <c r="B22" s="122" t="s">
        <v>206</v>
      </c>
      <c r="C22" s="101" t="s">
        <v>208</v>
      </c>
      <c r="D22" s="84" t="s">
        <v>155</v>
      </c>
      <c r="E22" s="93" t="s">
        <v>188</v>
      </c>
      <c r="F22" s="108">
        <v>52</v>
      </c>
      <c r="G22" s="84" t="s">
        <v>1390</v>
      </c>
      <c r="H22" s="84" t="s">
        <v>1397</v>
      </c>
      <c r="I22" s="94"/>
      <c r="J22" s="94"/>
      <c r="K22" s="84" t="s">
        <v>1557</v>
      </c>
      <c r="L22" s="93" t="s">
        <v>224</v>
      </c>
    </row>
    <row r="23" spans="1:12" s="89" customFormat="1" ht="18" customHeight="1">
      <c r="A23" s="129">
        <v>17</v>
      </c>
      <c r="B23" s="122" t="s">
        <v>603</v>
      </c>
      <c r="C23" s="101" t="s">
        <v>923</v>
      </c>
      <c r="D23" s="84" t="s">
        <v>924</v>
      </c>
      <c r="E23" s="93" t="s">
        <v>903</v>
      </c>
      <c r="F23" s="108">
        <v>93</v>
      </c>
      <c r="G23" s="84" t="s">
        <v>1409</v>
      </c>
      <c r="H23" s="84" t="s">
        <v>1315</v>
      </c>
      <c r="I23" s="94"/>
      <c r="J23" s="94"/>
      <c r="K23" s="84" t="s">
        <v>1558</v>
      </c>
      <c r="L23" s="93" t="s">
        <v>904</v>
      </c>
    </row>
    <row r="24" spans="1:12" s="89" customFormat="1" ht="15">
      <c r="A24" s="129">
        <v>18</v>
      </c>
      <c r="B24" s="82" t="s">
        <v>218</v>
      </c>
      <c r="C24" s="101" t="s">
        <v>219</v>
      </c>
      <c r="D24" s="84" t="s">
        <v>144</v>
      </c>
      <c r="E24" s="93" t="s">
        <v>187</v>
      </c>
      <c r="F24" s="108">
        <v>39</v>
      </c>
      <c r="G24" s="84" t="s">
        <v>1388</v>
      </c>
      <c r="H24" s="84" t="s">
        <v>1389</v>
      </c>
      <c r="I24" s="94"/>
      <c r="J24" s="94"/>
      <c r="K24" s="108">
        <v>2</v>
      </c>
      <c r="L24" s="93" t="s">
        <v>225</v>
      </c>
    </row>
    <row r="25" spans="1:12" s="89" customFormat="1" ht="15">
      <c r="A25" s="129">
        <v>19</v>
      </c>
      <c r="B25" s="82" t="s">
        <v>163</v>
      </c>
      <c r="C25" s="101" t="s">
        <v>220</v>
      </c>
      <c r="D25" s="84" t="s">
        <v>143</v>
      </c>
      <c r="E25" s="93" t="s">
        <v>187</v>
      </c>
      <c r="F25" s="108">
        <v>38</v>
      </c>
      <c r="G25" s="84" t="s">
        <v>1391</v>
      </c>
      <c r="H25" s="84" t="s">
        <v>1397</v>
      </c>
      <c r="I25" s="94"/>
      <c r="J25" s="94"/>
      <c r="K25" s="84" t="s">
        <v>1194</v>
      </c>
      <c r="L25" s="93" t="s">
        <v>225</v>
      </c>
    </row>
    <row r="26" spans="1:12" s="89" customFormat="1" ht="18" customHeight="1">
      <c r="A26" s="129">
        <v>20</v>
      </c>
      <c r="B26" s="82" t="s">
        <v>163</v>
      </c>
      <c r="C26" s="83" t="s">
        <v>886</v>
      </c>
      <c r="D26" s="84" t="s">
        <v>887</v>
      </c>
      <c r="E26" s="92" t="s">
        <v>880</v>
      </c>
      <c r="F26" s="120">
        <v>86</v>
      </c>
      <c r="G26" s="84" t="s">
        <v>1399</v>
      </c>
      <c r="H26" s="84" t="s">
        <v>1403</v>
      </c>
      <c r="I26" s="94"/>
      <c r="J26" s="94"/>
      <c r="K26" s="94"/>
      <c r="L26" s="93" t="s">
        <v>888</v>
      </c>
    </row>
    <row r="27" spans="1:12" s="89" customFormat="1" ht="15">
      <c r="A27" s="129">
        <v>21</v>
      </c>
      <c r="B27" s="82" t="s">
        <v>206</v>
      </c>
      <c r="C27" s="101" t="s">
        <v>207</v>
      </c>
      <c r="D27" s="84" t="s">
        <v>151</v>
      </c>
      <c r="E27" s="93" t="s">
        <v>221</v>
      </c>
      <c r="F27" s="108">
        <v>45</v>
      </c>
      <c r="G27" s="84" t="s">
        <v>1399</v>
      </c>
      <c r="H27" s="84" t="s">
        <v>1315</v>
      </c>
      <c r="I27" s="84"/>
      <c r="J27" s="84"/>
      <c r="K27" s="84"/>
      <c r="L27" s="93" t="s">
        <v>223</v>
      </c>
    </row>
    <row r="28" spans="1:12" s="89" customFormat="1" ht="15">
      <c r="A28" s="129">
        <v>22</v>
      </c>
      <c r="B28" s="82" t="s">
        <v>173</v>
      </c>
      <c r="C28" s="101" t="s">
        <v>212</v>
      </c>
      <c r="D28" s="84" t="s">
        <v>104</v>
      </c>
      <c r="E28" s="93" t="s">
        <v>183</v>
      </c>
      <c r="F28" s="108">
        <v>4</v>
      </c>
      <c r="G28" s="84" t="s">
        <v>1406</v>
      </c>
      <c r="H28" s="84" t="s">
        <v>1360</v>
      </c>
      <c r="I28" s="94"/>
      <c r="J28" s="94"/>
      <c r="K28" s="94"/>
      <c r="L28" s="93" t="s">
        <v>459</v>
      </c>
    </row>
    <row r="29" spans="1:12" s="89" customFormat="1" ht="15">
      <c r="A29" s="129">
        <v>23</v>
      </c>
      <c r="B29" s="82" t="s">
        <v>178</v>
      </c>
      <c r="C29" s="101" t="s">
        <v>211</v>
      </c>
      <c r="D29" s="84" t="s">
        <v>160</v>
      </c>
      <c r="E29" s="93" t="s">
        <v>201</v>
      </c>
      <c r="F29" s="108">
        <v>11</v>
      </c>
      <c r="G29" s="84" t="s">
        <v>1387</v>
      </c>
      <c r="H29" s="84" t="s">
        <v>1389</v>
      </c>
      <c r="I29" s="94"/>
      <c r="J29" s="94"/>
      <c r="K29" s="94"/>
      <c r="L29" s="93" t="s">
        <v>226</v>
      </c>
    </row>
    <row r="30" spans="1:12" s="89" customFormat="1" ht="15">
      <c r="A30" s="129">
        <v>24</v>
      </c>
      <c r="B30" s="82" t="s">
        <v>982</v>
      </c>
      <c r="C30" s="101" t="s">
        <v>983</v>
      </c>
      <c r="D30" s="84" t="s">
        <v>984</v>
      </c>
      <c r="E30" s="93" t="s">
        <v>959</v>
      </c>
      <c r="F30" s="108">
        <v>115</v>
      </c>
      <c r="G30" s="84" t="s">
        <v>1410</v>
      </c>
      <c r="H30" s="84" t="s">
        <v>1315</v>
      </c>
      <c r="I30" s="94"/>
      <c r="J30" s="94"/>
      <c r="K30" s="94"/>
      <c r="L30" s="93" t="s">
        <v>977</v>
      </c>
    </row>
    <row r="31" spans="1:12" s="89" customFormat="1" ht="15">
      <c r="A31" s="129">
        <v>25</v>
      </c>
      <c r="B31" s="82" t="s">
        <v>431</v>
      </c>
      <c r="C31" s="101" t="s">
        <v>432</v>
      </c>
      <c r="D31" s="84" t="s">
        <v>433</v>
      </c>
      <c r="E31" s="93" t="s">
        <v>411</v>
      </c>
      <c r="F31" s="108">
        <v>83</v>
      </c>
      <c r="G31" s="84" t="s">
        <v>1400</v>
      </c>
      <c r="H31" s="84" t="s">
        <v>1403</v>
      </c>
      <c r="I31" s="94"/>
      <c r="J31" s="94"/>
      <c r="K31" s="94"/>
      <c r="L31" s="93" t="s">
        <v>469</v>
      </c>
    </row>
    <row r="32" spans="1:12" s="89" customFormat="1" ht="15">
      <c r="A32" s="129">
        <v>26</v>
      </c>
      <c r="B32" s="82" t="s">
        <v>368</v>
      </c>
      <c r="C32" s="101" t="s">
        <v>442</v>
      </c>
      <c r="D32" s="84" t="s">
        <v>443</v>
      </c>
      <c r="E32" s="93" t="s">
        <v>441</v>
      </c>
      <c r="F32" s="108">
        <v>81</v>
      </c>
      <c r="G32" s="84" t="s">
        <v>1386</v>
      </c>
      <c r="H32" s="84" t="s">
        <v>1389</v>
      </c>
      <c r="I32" s="94"/>
      <c r="J32" s="94"/>
      <c r="K32" s="108" t="s">
        <v>438</v>
      </c>
      <c r="L32" s="93" t="s">
        <v>444</v>
      </c>
    </row>
    <row r="33" spans="1:12" s="89" customFormat="1" ht="15">
      <c r="A33" s="129">
        <v>27</v>
      </c>
      <c r="B33" s="82" t="s">
        <v>216</v>
      </c>
      <c r="C33" s="101" t="s">
        <v>452</v>
      </c>
      <c r="D33" s="84" t="s">
        <v>453</v>
      </c>
      <c r="E33" s="93" t="s">
        <v>241</v>
      </c>
      <c r="F33" s="108">
        <v>16</v>
      </c>
      <c r="G33" s="84" t="s">
        <v>1392</v>
      </c>
      <c r="H33" s="84" t="s">
        <v>1397</v>
      </c>
      <c r="I33" s="94"/>
      <c r="J33" s="94"/>
      <c r="K33" s="108" t="s">
        <v>438</v>
      </c>
      <c r="L33" s="93" t="s">
        <v>454</v>
      </c>
    </row>
    <row r="34" spans="1:12" ht="15.75">
      <c r="A34" s="129"/>
      <c r="B34" s="82" t="s">
        <v>171</v>
      </c>
      <c r="C34" s="101" t="s">
        <v>215</v>
      </c>
      <c r="D34" s="84" t="s">
        <v>130</v>
      </c>
      <c r="E34" s="93" t="s">
        <v>222</v>
      </c>
      <c r="F34" s="108">
        <v>25</v>
      </c>
      <c r="G34" s="84" t="s">
        <v>1276</v>
      </c>
      <c r="H34" s="84" t="s">
        <v>1389</v>
      </c>
      <c r="I34" s="94"/>
      <c r="J34" s="94"/>
      <c r="K34" s="108"/>
      <c r="L34" s="93" t="s">
        <v>1208</v>
      </c>
    </row>
    <row r="35" spans="1:12" s="89" customFormat="1" ht="15">
      <c r="A35" s="129"/>
      <c r="B35" s="82" t="s">
        <v>428</v>
      </c>
      <c r="C35" s="101" t="s">
        <v>429</v>
      </c>
      <c r="D35" s="84" t="s">
        <v>126</v>
      </c>
      <c r="E35" s="93" t="s">
        <v>417</v>
      </c>
      <c r="F35" s="108">
        <v>66</v>
      </c>
      <c r="G35" s="84" t="s">
        <v>1276</v>
      </c>
      <c r="H35" s="84" t="s">
        <v>1389</v>
      </c>
      <c r="I35" s="94"/>
      <c r="J35" s="94"/>
      <c r="K35" s="94"/>
      <c r="L35" s="93" t="s">
        <v>430</v>
      </c>
    </row>
    <row r="36" spans="1:12" s="89" customFormat="1" ht="15">
      <c r="A36" s="129"/>
      <c r="B36" s="122" t="s">
        <v>204</v>
      </c>
      <c r="C36" s="101" t="s">
        <v>205</v>
      </c>
      <c r="D36" s="84" t="s">
        <v>82</v>
      </c>
      <c r="E36" s="93" t="s">
        <v>182</v>
      </c>
      <c r="F36" s="108">
        <v>61</v>
      </c>
      <c r="G36" s="84" t="s">
        <v>1276</v>
      </c>
      <c r="H36" s="84" t="s">
        <v>1403</v>
      </c>
      <c r="I36" s="94"/>
      <c r="J36" s="94"/>
      <c r="K36" s="94"/>
      <c r="L36" s="93" t="s">
        <v>1210</v>
      </c>
    </row>
    <row r="37" spans="1:12" s="89" customFormat="1" ht="15">
      <c r="A37" s="129"/>
      <c r="B37" s="82" t="s">
        <v>216</v>
      </c>
      <c r="C37" s="101" t="s">
        <v>217</v>
      </c>
      <c r="D37" s="84" t="s">
        <v>150</v>
      </c>
      <c r="E37" s="93" t="s">
        <v>221</v>
      </c>
      <c r="F37" s="108">
        <v>47</v>
      </c>
      <c r="G37" s="84" t="s">
        <v>1276</v>
      </c>
      <c r="H37" s="84" t="s">
        <v>1360</v>
      </c>
      <c r="I37" s="94"/>
      <c r="J37" s="94"/>
      <c r="K37" s="108"/>
      <c r="L37" s="93" t="s">
        <v>223</v>
      </c>
    </row>
    <row r="38" spans="1:12" ht="15.75">
      <c r="A38" s="108"/>
      <c r="B38" s="82" t="s">
        <v>1271</v>
      </c>
      <c r="C38" s="101" t="s">
        <v>1272</v>
      </c>
      <c r="D38" s="84" t="s">
        <v>1273</v>
      </c>
      <c r="E38" s="93" t="s">
        <v>844</v>
      </c>
      <c r="F38" s="108">
        <v>100</v>
      </c>
      <c r="G38" s="84" t="s">
        <v>1294</v>
      </c>
      <c r="H38" s="84" t="s">
        <v>1315</v>
      </c>
      <c r="I38" s="94"/>
      <c r="J38" s="94"/>
      <c r="K38" s="84" t="s">
        <v>1177</v>
      </c>
      <c r="L38" s="93" t="s">
        <v>1274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74" header="0.3937007874015748" footer="0.7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"/>
  <dimension ref="A1:K20"/>
  <sheetViews>
    <sheetView showZeros="0" workbookViewId="0" topLeftCell="A1">
      <selection activeCell="A19" sqref="A19:A20"/>
    </sheetView>
  </sheetViews>
  <sheetFormatPr defaultColWidth="9.140625" defaultRowHeight="12.75"/>
  <cols>
    <col min="1" max="1" width="5.00390625" style="17" customWidth="1"/>
    <col min="2" max="2" width="10.00390625" style="17" customWidth="1"/>
    <col min="3" max="3" width="18.00390625" style="17" customWidth="1"/>
    <col min="4" max="4" width="13.00390625" style="39" customWidth="1"/>
    <col min="5" max="5" width="15.57421875" style="17" customWidth="1"/>
    <col min="6" max="7" width="6.7109375" style="11" customWidth="1"/>
    <col min="8" max="8" width="29.710937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4.25" customHeight="1">
      <c r="B3" s="11" t="s">
        <v>52</v>
      </c>
      <c r="D3" s="59"/>
    </row>
    <row r="5" ht="13.5" customHeight="1" thickBot="1"/>
    <row r="6" spans="1:8" s="80" customFormat="1" ht="13.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90" customFormat="1" ht="18" customHeight="1">
      <c r="A7" s="81">
        <v>1</v>
      </c>
      <c r="B7" s="82" t="s">
        <v>1043</v>
      </c>
      <c r="C7" s="83" t="s">
        <v>1044</v>
      </c>
      <c r="D7" s="84" t="s">
        <v>1045</v>
      </c>
      <c r="E7" s="85" t="s">
        <v>959</v>
      </c>
      <c r="F7" s="84" t="s">
        <v>1755</v>
      </c>
      <c r="G7" s="86">
        <v>18</v>
      </c>
      <c r="H7" s="88" t="s">
        <v>1046</v>
      </c>
    </row>
    <row r="8" spans="1:8" s="90" customFormat="1" ht="18" customHeight="1">
      <c r="A8" s="81">
        <v>2</v>
      </c>
      <c r="B8" s="82" t="s">
        <v>698</v>
      </c>
      <c r="C8" s="83" t="s">
        <v>699</v>
      </c>
      <c r="D8" s="84" t="s">
        <v>700</v>
      </c>
      <c r="E8" s="85" t="s">
        <v>1799</v>
      </c>
      <c r="F8" s="84" t="s">
        <v>1752</v>
      </c>
      <c r="G8" s="86">
        <v>16</v>
      </c>
      <c r="H8" s="88" t="s">
        <v>1205</v>
      </c>
    </row>
    <row r="9" spans="1:8" s="90" customFormat="1" ht="18" customHeight="1">
      <c r="A9" s="81">
        <v>3</v>
      </c>
      <c r="B9" s="82" t="s">
        <v>701</v>
      </c>
      <c r="C9" s="83" t="s">
        <v>702</v>
      </c>
      <c r="D9" s="84" t="s">
        <v>703</v>
      </c>
      <c r="E9" s="85" t="s">
        <v>415</v>
      </c>
      <c r="F9" s="84" t="s">
        <v>1758</v>
      </c>
      <c r="G9" s="86">
        <v>14</v>
      </c>
      <c r="H9" s="88" t="s">
        <v>704</v>
      </c>
    </row>
    <row r="10" spans="1:8" s="90" customFormat="1" ht="18" customHeight="1">
      <c r="A10" s="81">
        <v>4</v>
      </c>
      <c r="B10" s="82" t="s">
        <v>233</v>
      </c>
      <c r="C10" s="111" t="s">
        <v>1663</v>
      </c>
      <c r="D10" s="84" t="s">
        <v>1664</v>
      </c>
      <c r="E10" s="88" t="s">
        <v>1252</v>
      </c>
      <c r="F10" s="108">
        <v>11.18</v>
      </c>
      <c r="G10" s="108" t="s">
        <v>438</v>
      </c>
      <c r="H10" s="88" t="s">
        <v>1665</v>
      </c>
    </row>
    <row r="11" spans="1:8" s="89" customFormat="1" ht="15">
      <c r="A11" s="81">
        <v>5</v>
      </c>
      <c r="B11" s="82" t="s">
        <v>387</v>
      </c>
      <c r="C11" s="83" t="s">
        <v>696</v>
      </c>
      <c r="D11" s="84" t="s">
        <v>697</v>
      </c>
      <c r="E11" s="85" t="s">
        <v>417</v>
      </c>
      <c r="F11" s="84" t="s">
        <v>1754</v>
      </c>
      <c r="G11" s="86">
        <v>13</v>
      </c>
      <c r="H11" s="88" t="s">
        <v>560</v>
      </c>
    </row>
    <row r="12" spans="1:8" s="90" customFormat="1" ht="18" customHeight="1">
      <c r="A12" s="81">
        <v>6</v>
      </c>
      <c r="B12" s="82" t="s">
        <v>911</v>
      </c>
      <c r="C12" s="83" t="s">
        <v>912</v>
      </c>
      <c r="D12" s="84" t="s">
        <v>856</v>
      </c>
      <c r="E12" s="85" t="s">
        <v>903</v>
      </c>
      <c r="F12" s="84" t="s">
        <v>1760</v>
      </c>
      <c r="G12" s="86">
        <v>12</v>
      </c>
      <c r="H12" s="88" t="s">
        <v>904</v>
      </c>
    </row>
    <row r="13" spans="1:8" s="90" customFormat="1" ht="18" customHeight="1">
      <c r="A13" s="81">
        <v>7</v>
      </c>
      <c r="B13" s="82" t="s">
        <v>918</v>
      </c>
      <c r="C13" s="83" t="s">
        <v>1200</v>
      </c>
      <c r="D13" s="84" t="s">
        <v>1145</v>
      </c>
      <c r="E13" s="85" t="s">
        <v>1065</v>
      </c>
      <c r="F13" s="84" t="s">
        <v>1756</v>
      </c>
      <c r="G13" s="86" t="s">
        <v>438</v>
      </c>
      <c r="H13" s="88" t="s">
        <v>1146</v>
      </c>
    </row>
    <row r="14" spans="1:8" s="89" customFormat="1" ht="15">
      <c r="A14" s="81">
        <v>8</v>
      </c>
      <c r="B14" s="82" t="s">
        <v>341</v>
      </c>
      <c r="C14" s="83" t="s">
        <v>898</v>
      </c>
      <c r="D14" s="84" t="s">
        <v>899</v>
      </c>
      <c r="E14" s="85" t="s">
        <v>415</v>
      </c>
      <c r="F14" s="84" t="s">
        <v>1751</v>
      </c>
      <c r="G14" s="86" t="s">
        <v>438</v>
      </c>
      <c r="H14" s="88" t="s">
        <v>1201</v>
      </c>
    </row>
    <row r="15" spans="1:8" s="89" customFormat="1" ht="15">
      <c r="A15" s="81">
        <v>9</v>
      </c>
      <c r="B15" s="82" t="s">
        <v>361</v>
      </c>
      <c r="C15" s="83" t="s">
        <v>1203</v>
      </c>
      <c r="D15" s="84" t="s">
        <v>67</v>
      </c>
      <c r="E15" s="92" t="s">
        <v>241</v>
      </c>
      <c r="F15" s="84" t="s">
        <v>1753</v>
      </c>
      <c r="G15" s="86">
        <v>11</v>
      </c>
      <c r="H15" s="88" t="s">
        <v>1172</v>
      </c>
    </row>
    <row r="16" spans="1:8" s="90" customFormat="1" ht="18" customHeight="1">
      <c r="A16" s="81">
        <v>10</v>
      </c>
      <c r="B16" s="82" t="s">
        <v>676</v>
      </c>
      <c r="C16" s="83" t="s">
        <v>677</v>
      </c>
      <c r="D16" s="84" t="s">
        <v>678</v>
      </c>
      <c r="E16" s="85" t="s">
        <v>411</v>
      </c>
      <c r="F16" s="84" t="s">
        <v>1750</v>
      </c>
      <c r="G16" s="86">
        <v>10</v>
      </c>
      <c r="H16" s="88" t="s">
        <v>444</v>
      </c>
    </row>
    <row r="17" spans="1:8" s="90" customFormat="1" ht="18" customHeight="1">
      <c r="A17" s="81">
        <v>11</v>
      </c>
      <c r="B17" s="82" t="s">
        <v>362</v>
      </c>
      <c r="C17" s="83" t="s">
        <v>363</v>
      </c>
      <c r="D17" s="84" t="s">
        <v>79</v>
      </c>
      <c r="E17" s="91" t="s">
        <v>366</v>
      </c>
      <c r="F17" s="84" t="s">
        <v>1757</v>
      </c>
      <c r="G17" s="86">
        <v>9</v>
      </c>
      <c r="H17" s="97" t="s">
        <v>1204</v>
      </c>
    </row>
    <row r="18" spans="1:8" s="90" customFormat="1" ht="18" customHeight="1">
      <c r="A18" s="81">
        <v>12</v>
      </c>
      <c r="B18" s="82" t="s">
        <v>364</v>
      </c>
      <c r="C18" s="83" t="s">
        <v>365</v>
      </c>
      <c r="D18" s="84" t="s">
        <v>95</v>
      </c>
      <c r="E18" s="92" t="s">
        <v>203</v>
      </c>
      <c r="F18" s="84" t="s">
        <v>1759</v>
      </c>
      <c r="G18" s="86">
        <v>8</v>
      </c>
      <c r="H18" s="88" t="s">
        <v>274</v>
      </c>
    </row>
    <row r="19" spans="1:8" s="89" customFormat="1" ht="15">
      <c r="A19" s="81"/>
      <c r="B19" s="98" t="s">
        <v>693</v>
      </c>
      <c r="C19" s="211" t="s">
        <v>694</v>
      </c>
      <c r="D19" s="84" t="s">
        <v>695</v>
      </c>
      <c r="E19" s="85" t="s">
        <v>1202</v>
      </c>
      <c r="F19" s="84" t="s">
        <v>1276</v>
      </c>
      <c r="G19" s="86"/>
      <c r="H19" s="97" t="s">
        <v>568</v>
      </c>
    </row>
    <row r="20" spans="1:8" ht="15.75">
      <c r="A20" s="125"/>
      <c r="B20" s="82" t="s">
        <v>648</v>
      </c>
      <c r="C20" s="101" t="s">
        <v>1147</v>
      </c>
      <c r="D20" s="107" t="s">
        <v>1148</v>
      </c>
      <c r="E20" s="91" t="s">
        <v>1065</v>
      </c>
      <c r="F20" s="84" t="s">
        <v>1276</v>
      </c>
      <c r="G20" s="86" t="s">
        <v>438</v>
      </c>
      <c r="H20" s="88" t="s">
        <v>1139</v>
      </c>
    </row>
  </sheetData>
  <mergeCells count="2">
    <mergeCell ref="A1:J1"/>
    <mergeCell ref="A2:K2"/>
  </mergeCells>
  <printOptions horizontalCentered="1"/>
  <pageMargins left="0.2" right="0.18" top="0.7874015748031497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5"/>
  <dimension ref="A1:K199"/>
  <sheetViews>
    <sheetView showZeros="0" workbookViewId="0" topLeftCell="A1">
      <selection activeCell="G26" sqref="G26"/>
    </sheetView>
  </sheetViews>
  <sheetFormatPr defaultColWidth="9.140625" defaultRowHeight="12.75"/>
  <cols>
    <col min="1" max="1" width="5.00390625" style="17" customWidth="1"/>
    <col min="2" max="2" width="10.421875" style="17" customWidth="1"/>
    <col min="3" max="3" width="12.8515625" style="17" customWidth="1"/>
    <col min="4" max="4" width="12.57421875" style="39" customWidth="1"/>
    <col min="5" max="5" width="20.7109375" style="17" customWidth="1"/>
    <col min="6" max="6" width="6.28125" style="11" customWidth="1"/>
    <col min="7" max="7" width="6.7109375" style="11" customWidth="1"/>
    <col min="8" max="8" width="33.710937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48</v>
      </c>
      <c r="D3" s="59"/>
    </row>
    <row r="4" spans="2:4" ht="15.75">
      <c r="B4" s="11"/>
      <c r="D4" s="59"/>
    </row>
    <row r="5" ht="10.5" customHeight="1"/>
    <row r="6" ht="16.5" customHeight="1" thickBot="1"/>
    <row r="7" spans="1:8" s="80" customFormat="1" ht="17.25" customHeight="1" thickBot="1">
      <c r="A7" s="72" t="s">
        <v>5</v>
      </c>
      <c r="B7" s="73" t="s">
        <v>0</v>
      </c>
      <c r="C7" s="74" t="s">
        <v>1</v>
      </c>
      <c r="D7" s="75" t="s">
        <v>12</v>
      </c>
      <c r="E7" s="76" t="s">
        <v>2</v>
      </c>
      <c r="F7" s="72" t="s">
        <v>11</v>
      </c>
      <c r="G7" s="78" t="s">
        <v>6</v>
      </c>
      <c r="H7" s="79" t="s">
        <v>4</v>
      </c>
    </row>
    <row r="8" spans="1:8" s="90" customFormat="1" ht="18" customHeight="1">
      <c r="A8" s="81">
        <v>1</v>
      </c>
      <c r="B8" s="82" t="s">
        <v>173</v>
      </c>
      <c r="C8" s="83" t="s">
        <v>576</v>
      </c>
      <c r="D8" s="84" t="s">
        <v>547</v>
      </c>
      <c r="E8" s="85" t="s">
        <v>415</v>
      </c>
      <c r="F8" s="84" t="s">
        <v>1948</v>
      </c>
      <c r="G8" s="86">
        <v>18</v>
      </c>
      <c r="H8" s="88" t="s">
        <v>577</v>
      </c>
    </row>
    <row r="9" spans="1:8" s="90" customFormat="1" ht="18" customHeight="1">
      <c r="A9" s="81">
        <v>2</v>
      </c>
      <c r="B9" s="82" t="s">
        <v>295</v>
      </c>
      <c r="C9" s="83" t="s">
        <v>371</v>
      </c>
      <c r="D9" s="84" t="s">
        <v>147</v>
      </c>
      <c r="E9" s="85" t="s">
        <v>570</v>
      </c>
      <c r="F9" s="84" t="s">
        <v>1660</v>
      </c>
      <c r="G9" s="86">
        <v>16</v>
      </c>
      <c r="H9" s="97" t="s">
        <v>569</v>
      </c>
    </row>
    <row r="10" spans="1:8" s="90" customFormat="1" ht="18" customHeight="1">
      <c r="A10" s="81">
        <v>3</v>
      </c>
      <c r="B10" s="82" t="s">
        <v>368</v>
      </c>
      <c r="C10" s="83" t="s">
        <v>369</v>
      </c>
      <c r="D10" s="84" t="s">
        <v>121</v>
      </c>
      <c r="E10" s="85" t="s">
        <v>336</v>
      </c>
      <c r="F10" s="84" t="s">
        <v>1954</v>
      </c>
      <c r="G10" s="86">
        <v>14</v>
      </c>
      <c r="H10" s="97" t="s">
        <v>730</v>
      </c>
    </row>
    <row r="11" spans="1:8" s="90" customFormat="1" ht="18" customHeight="1">
      <c r="A11" s="81">
        <v>4</v>
      </c>
      <c r="B11" s="82" t="s">
        <v>206</v>
      </c>
      <c r="C11" s="83" t="s">
        <v>571</v>
      </c>
      <c r="D11" s="84" t="s">
        <v>572</v>
      </c>
      <c r="E11" s="85" t="s">
        <v>468</v>
      </c>
      <c r="F11" s="84" t="s">
        <v>1952</v>
      </c>
      <c r="G11" s="86">
        <v>13</v>
      </c>
      <c r="H11" s="88" t="s">
        <v>573</v>
      </c>
    </row>
    <row r="12" spans="1:8" s="90" customFormat="1" ht="18" customHeight="1">
      <c r="A12" s="81">
        <v>5</v>
      </c>
      <c r="B12" s="82" t="s">
        <v>600</v>
      </c>
      <c r="C12" s="83" t="s">
        <v>736</v>
      </c>
      <c r="D12" s="84" t="s">
        <v>737</v>
      </c>
      <c r="E12" s="85" t="s">
        <v>742</v>
      </c>
      <c r="F12" s="86">
        <v>14.62</v>
      </c>
      <c r="G12" s="86">
        <v>12</v>
      </c>
      <c r="H12" s="88" t="s">
        <v>1236</v>
      </c>
    </row>
    <row r="13" spans="1:8" s="90" customFormat="1" ht="18" customHeight="1">
      <c r="A13" s="81">
        <v>6</v>
      </c>
      <c r="B13" s="82" t="s">
        <v>594</v>
      </c>
      <c r="C13" s="83" t="s">
        <v>890</v>
      </c>
      <c r="D13" s="84" t="s">
        <v>891</v>
      </c>
      <c r="E13" s="85" t="s">
        <v>889</v>
      </c>
      <c r="F13" s="84" t="s">
        <v>1951</v>
      </c>
      <c r="G13" s="86">
        <v>11</v>
      </c>
      <c r="H13" s="88" t="s">
        <v>892</v>
      </c>
    </row>
    <row r="14" spans="1:8" s="90" customFormat="1" ht="18" customHeight="1">
      <c r="A14" s="81">
        <v>7</v>
      </c>
      <c r="B14" s="82" t="s">
        <v>471</v>
      </c>
      <c r="C14" s="83" t="s">
        <v>564</v>
      </c>
      <c r="D14" s="84" t="s">
        <v>565</v>
      </c>
      <c r="E14" s="85" t="s">
        <v>417</v>
      </c>
      <c r="F14" s="84" t="s">
        <v>1955</v>
      </c>
      <c r="G14" s="86">
        <v>10</v>
      </c>
      <c r="H14" s="88" t="s">
        <v>560</v>
      </c>
    </row>
    <row r="15" spans="1:8" s="90" customFormat="1" ht="18" customHeight="1">
      <c r="A15" s="81">
        <v>8</v>
      </c>
      <c r="B15" s="82" t="s">
        <v>209</v>
      </c>
      <c r="C15" s="83" t="s">
        <v>566</v>
      </c>
      <c r="D15" s="84" t="s">
        <v>567</v>
      </c>
      <c r="E15" s="85" t="s">
        <v>588</v>
      </c>
      <c r="F15" s="84" t="s">
        <v>1949</v>
      </c>
      <c r="G15" s="86">
        <v>9</v>
      </c>
      <c r="H15" s="88" t="s">
        <v>568</v>
      </c>
    </row>
    <row r="16" spans="1:8" s="89" customFormat="1" ht="15">
      <c r="A16" s="81">
        <v>9</v>
      </c>
      <c r="B16" s="82" t="s">
        <v>578</v>
      </c>
      <c r="C16" s="83" t="s">
        <v>579</v>
      </c>
      <c r="D16" s="84" t="s">
        <v>580</v>
      </c>
      <c r="E16" s="85" t="s">
        <v>201</v>
      </c>
      <c r="F16" s="84" t="s">
        <v>1946</v>
      </c>
      <c r="G16" s="86">
        <v>8</v>
      </c>
      <c r="H16" s="88" t="s">
        <v>581</v>
      </c>
    </row>
    <row r="17" spans="1:8" s="90" customFormat="1" ht="18" customHeight="1">
      <c r="A17" s="81">
        <v>10</v>
      </c>
      <c r="B17" s="82" t="s">
        <v>471</v>
      </c>
      <c r="C17" s="83" t="s">
        <v>784</v>
      </c>
      <c r="D17" s="84" t="s">
        <v>785</v>
      </c>
      <c r="E17" s="85" t="s">
        <v>745</v>
      </c>
      <c r="F17" s="84" t="s">
        <v>1947</v>
      </c>
      <c r="G17" s="86">
        <v>7</v>
      </c>
      <c r="H17" s="88" t="s">
        <v>786</v>
      </c>
    </row>
    <row r="18" spans="1:8" s="90" customFormat="1" ht="18" customHeight="1">
      <c r="A18" s="81">
        <v>11</v>
      </c>
      <c r="B18" s="82" t="s">
        <v>799</v>
      </c>
      <c r="C18" s="83" t="s">
        <v>800</v>
      </c>
      <c r="D18" s="84" t="s">
        <v>580</v>
      </c>
      <c r="E18" s="85" t="s">
        <v>742</v>
      </c>
      <c r="F18" s="84" t="s">
        <v>1882</v>
      </c>
      <c r="G18" s="86">
        <v>6</v>
      </c>
      <c r="H18" s="88" t="s">
        <v>783</v>
      </c>
    </row>
    <row r="19" spans="1:8" s="90" customFormat="1" ht="18" customHeight="1">
      <c r="A19" s="81">
        <v>12</v>
      </c>
      <c r="B19" s="82" t="s">
        <v>767</v>
      </c>
      <c r="C19" s="83" t="s">
        <v>768</v>
      </c>
      <c r="D19" s="84" t="s">
        <v>769</v>
      </c>
      <c r="E19" s="85" t="s">
        <v>745</v>
      </c>
      <c r="F19" s="84" t="s">
        <v>1950</v>
      </c>
      <c r="G19" s="86">
        <v>5</v>
      </c>
      <c r="H19" s="88" t="s">
        <v>756</v>
      </c>
    </row>
    <row r="20" spans="1:8" s="90" customFormat="1" ht="18" customHeight="1">
      <c r="A20" s="81">
        <v>13</v>
      </c>
      <c r="B20" s="82" t="s">
        <v>582</v>
      </c>
      <c r="C20" s="83" t="s">
        <v>1237</v>
      </c>
      <c r="D20" s="84" t="s">
        <v>583</v>
      </c>
      <c r="E20" s="85" t="s">
        <v>201</v>
      </c>
      <c r="F20" s="84" t="s">
        <v>1956</v>
      </c>
      <c r="G20" s="86">
        <v>4</v>
      </c>
      <c r="H20" s="88" t="s">
        <v>581</v>
      </c>
    </row>
    <row r="21" spans="1:8" s="90" customFormat="1" ht="18" customHeight="1">
      <c r="A21" s="81">
        <v>14</v>
      </c>
      <c r="B21" s="82" t="s">
        <v>396</v>
      </c>
      <c r="C21" s="83" t="s">
        <v>574</v>
      </c>
      <c r="D21" s="84" t="s">
        <v>575</v>
      </c>
      <c r="E21" s="85" t="s">
        <v>411</v>
      </c>
      <c r="F21" s="84" t="s">
        <v>1953</v>
      </c>
      <c r="G21" s="86">
        <v>3</v>
      </c>
      <c r="H21" s="88" t="s">
        <v>573</v>
      </c>
    </row>
    <row r="22" spans="1:8" s="90" customFormat="1" ht="18" customHeight="1">
      <c r="A22" s="81">
        <v>15</v>
      </c>
      <c r="B22" s="82" t="s">
        <v>873</v>
      </c>
      <c r="C22" s="83" t="s">
        <v>874</v>
      </c>
      <c r="D22" s="84" t="s">
        <v>875</v>
      </c>
      <c r="E22" s="85" t="s">
        <v>876</v>
      </c>
      <c r="F22" s="241">
        <v>12.06</v>
      </c>
      <c r="G22" s="86">
        <v>2</v>
      </c>
      <c r="H22" s="88" t="s">
        <v>877</v>
      </c>
    </row>
    <row r="23" spans="1:8" s="90" customFormat="1" ht="18" customHeight="1">
      <c r="A23" s="81">
        <v>16</v>
      </c>
      <c r="B23" s="82" t="s">
        <v>178</v>
      </c>
      <c r="C23" s="83" t="s">
        <v>951</v>
      </c>
      <c r="D23" s="84" t="s">
        <v>952</v>
      </c>
      <c r="E23" s="85" t="s">
        <v>946</v>
      </c>
      <c r="F23" s="84" t="s">
        <v>1409</v>
      </c>
      <c r="G23" s="86">
        <v>1</v>
      </c>
      <c r="H23" s="88" t="s">
        <v>953</v>
      </c>
    </row>
    <row r="24" spans="1:8" s="90" customFormat="1" ht="18" customHeight="1">
      <c r="A24" s="81">
        <v>17</v>
      </c>
      <c r="B24" s="82" t="s">
        <v>175</v>
      </c>
      <c r="C24" s="83" t="s">
        <v>1047</v>
      </c>
      <c r="D24" s="84" t="s">
        <v>1048</v>
      </c>
      <c r="E24" s="85" t="s">
        <v>959</v>
      </c>
      <c r="F24" s="241">
        <v>11.8</v>
      </c>
      <c r="G24" s="86"/>
      <c r="H24" s="88" t="s">
        <v>1046</v>
      </c>
    </row>
    <row r="25" spans="1:8" s="89" customFormat="1" ht="15">
      <c r="A25" s="81">
        <v>18</v>
      </c>
      <c r="B25" s="82" t="s">
        <v>1152</v>
      </c>
      <c r="C25" s="83" t="s">
        <v>1153</v>
      </c>
      <c r="D25" s="84" t="s">
        <v>1154</v>
      </c>
      <c r="E25" s="85" t="s">
        <v>1065</v>
      </c>
      <c r="F25" s="84" t="s">
        <v>1584</v>
      </c>
      <c r="G25" s="86" t="s">
        <v>438</v>
      </c>
      <c r="H25" s="88" t="s">
        <v>1098</v>
      </c>
    </row>
    <row r="26" spans="1:8" s="90" customFormat="1" ht="18" customHeight="1">
      <c r="A26" s="81">
        <v>19</v>
      </c>
      <c r="B26" s="82" t="s">
        <v>328</v>
      </c>
      <c r="C26" s="83" t="s">
        <v>367</v>
      </c>
      <c r="D26" s="84" t="s">
        <v>114</v>
      </c>
      <c r="E26" s="85" t="s">
        <v>182</v>
      </c>
      <c r="F26" s="84" t="s">
        <v>1330</v>
      </c>
      <c r="G26" s="86"/>
      <c r="H26" s="88" t="s">
        <v>1210</v>
      </c>
    </row>
    <row r="27" spans="1:8" s="90" customFormat="1" ht="18" customHeight="1">
      <c r="A27" s="81"/>
      <c r="B27" s="82" t="s">
        <v>294</v>
      </c>
      <c r="C27" s="83" t="s">
        <v>370</v>
      </c>
      <c r="D27" s="84" t="s">
        <v>131</v>
      </c>
      <c r="E27" s="85" t="s">
        <v>222</v>
      </c>
      <c r="F27" s="86" t="s">
        <v>1276</v>
      </c>
      <c r="G27" s="86"/>
      <c r="H27" s="88" t="s">
        <v>359</v>
      </c>
    </row>
    <row r="28" spans="1:8" s="90" customFormat="1" ht="18" customHeight="1">
      <c r="A28" s="81"/>
      <c r="B28" s="82" t="s">
        <v>1149</v>
      </c>
      <c r="C28" s="83" t="s">
        <v>1150</v>
      </c>
      <c r="D28" s="84" t="s">
        <v>1151</v>
      </c>
      <c r="E28" s="85" t="s">
        <v>1065</v>
      </c>
      <c r="F28" s="84" t="s">
        <v>1276</v>
      </c>
      <c r="G28" s="86"/>
      <c r="H28" s="88" t="s">
        <v>1139</v>
      </c>
    </row>
    <row r="29" spans="1:8" s="90" customFormat="1" ht="18" customHeight="1">
      <c r="A29" s="81"/>
      <c r="B29" s="82" t="s">
        <v>330</v>
      </c>
      <c r="C29" s="83" t="s">
        <v>584</v>
      </c>
      <c r="D29" s="84" t="s">
        <v>67</v>
      </c>
      <c r="E29" s="85" t="s">
        <v>201</v>
      </c>
      <c r="F29" s="84" t="s">
        <v>1276</v>
      </c>
      <c r="G29" s="86"/>
      <c r="H29" s="88" t="s">
        <v>581</v>
      </c>
    </row>
    <row r="30" ht="15.75">
      <c r="G30" s="17"/>
    </row>
    <row r="31" ht="15.75">
      <c r="G31" s="17"/>
    </row>
    <row r="35" ht="15.75">
      <c r="G35" s="17"/>
    </row>
    <row r="36" ht="15.75">
      <c r="G36" s="17"/>
    </row>
    <row r="37" ht="15.75">
      <c r="G37" s="17"/>
    </row>
    <row r="38" ht="15.75">
      <c r="G38" s="17"/>
    </row>
    <row r="39" ht="15.75">
      <c r="G39" s="17"/>
    </row>
    <row r="40" ht="15.75">
      <c r="G40" s="17"/>
    </row>
    <row r="41" ht="15.75">
      <c r="G41" s="17"/>
    </row>
    <row r="42" ht="15.75">
      <c r="G42" s="17"/>
    </row>
    <row r="43" ht="15.75">
      <c r="G43" s="17"/>
    </row>
    <row r="44" ht="15.75">
      <c r="G44" s="17"/>
    </row>
    <row r="45" ht="15.75">
      <c r="G45" s="17"/>
    </row>
    <row r="46" ht="15.75">
      <c r="G46" s="17"/>
    </row>
    <row r="47" ht="15.75">
      <c r="G47" s="17"/>
    </row>
    <row r="48" ht="15.75">
      <c r="G48" s="17"/>
    </row>
    <row r="49" ht="15.75">
      <c r="G49" s="17"/>
    </row>
    <row r="50" ht="15.75">
      <c r="G50" s="17"/>
    </row>
    <row r="51" ht="15.75">
      <c r="G51" s="17"/>
    </row>
    <row r="52" ht="15.75">
      <c r="G52" s="17"/>
    </row>
    <row r="53" ht="15.75">
      <c r="G53" s="17"/>
    </row>
    <row r="54" ht="15.75">
      <c r="G54" s="17"/>
    </row>
    <row r="55" ht="15.75">
      <c r="G55" s="17"/>
    </row>
    <row r="56" ht="15.75">
      <c r="G56" s="17"/>
    </row>
    <row r="57" ht="15.75">
      <c r="G57" s="17"/>
    </row>
    <row r="58" ht="15.75">
      <c r="G58" s="17"/>
    </row>
    <row r="59" ht="15.75">
      <c r="G59" s="17"/>
    </row>
    <row r="60" ht="15.75">
      <c r="G60" s="17"/>
    </row>
    <row r="61" ht="15.75">
      <c r="G61" s="17"/>
    </row>
    <row r="62" ht="15.75">
      <c r="G62" s="17"/>
    </row>
    <row r="63" ht="15.75">
      <c r="G63" s="17"/>
    </row>
    <row r="64" ht="15.75">
      <c r="G64" s="17"/>
    </row>
    <row r="65" ht="15.75">
      <c r="G65" s="17"/>
    </row>
    <row r="66" ht="15.75">
      <c r="G66" s="17"/>
    </row>
    <row r="67" ht="15.75">
      <c r="G67" s="17"/>
    </row>
    <row r="68" ht="15.75">
      <c r="G68" s="17"/>
    </row>
    <row r="69" ht="15.75">
      <c r="G69" s="17"/>
    </row>
    <row r="70" ht="15.75">
      <c r="G70" s="17"/>
    </row>
    <row r="71" ht="15.75">
      <c r="G71" s="17"/>
    </row>
    <row r="72" ht="15.75">
      <c r="G72" s="17"/>
    </row>
    <row r="73" ht="15.75">
      <c r="G73" s="17"/>
    </row>
    <row r="74" ht="15.75">
      <c r="G74" s="17"/>
    </row>
    <row r="75" ht="15.75">
      <c r="G75" s="17"/>
    </row>
    <row r="76" ht="15.75">
      <c r="G76" s="17"/>
    </row>
    <row r="77" ht="15.75">
      <c r="G77" s="17"/>
    </row>
    <row r="78" ht="15.75">
      <c r="G78" s="17"/>
    </row>
    <row r="79" ht="15.75">
      <c r="G79" s="17"/>
    </row>
    <row r="80" ht="15.75">
      <c r="G80" s="17"/>
    </row>
    <row r="81" ht="15.75">
      <c r="G81" s="17"/>
    </row>
    <row r="82" ht="15.75">
      <c r="G82" s="17"/>
    </row>
    <row r="83" ht="15.75">
      <c r="G83" s="17"/>
    </row>
    <row r="84" ht="15.75">
      <c r="G84" s="17"/>
    </row>
    <row r="85" ht="15.75">
      <c r="G85" s="17"/>
    </row>
    <row r="86" ht="15.75">
      <c r="G86" s="17"/>
    </row>
    <row r="87" ht="15.75">
      <c r="G87" s="17"/>
    </row>
    <row r="88" ht="15.75">
      <c r="G88" s="17"/>
    </row>
    <row r="89" ht="15.75">
      <c r="G89" s="17"/>
    </row>
    <row r="90" ht="15.75">
      <c r="G90" s="17"/>
    </row>
    <row r="91" ht="15.75">
      <c r="G91" s="17"/>
    </row>
    <row r="92" ht="15.75">
      <c r="G92" s="17"/>
    </row>
    <row r="93" ht="15.75">
      <c r="G93" s="17"/>
    </row>
    <row r="94" ht="15.75">
      <c r="G94" s="17"/>
    </row>
    <row r="95" ht="15.75">
      <c r="G95" s="17"/>
    </row>
    <row r="96" ht="15.75">
      <c r="G96" s="17"/>
    </row>
    <row r="97" ht="15.75">
      <c r="G97" s="17"/>
    </row>
    <row r="98" ht="15.75">
      <c r="G98" s="17"/>
    </row>
    <row r="99" ht="15.75">
      <c r="G99" s="17"/>
    </row>
    <row r="100" ht="15.75">
      <c r="G100" s="17"/>
    </row>
    <row r="101" ht="15.75">
      <c r="G101" s="17"/>
    </row>
    <row r="102" ht="15.75">
      <c r="G102" s="17"/>
    </row>
    <row r="103" ht="15.75">
      <c r="G103" s="17"/>
    </row>
    <row r="104" ht="15.75">
      <c r="G104" s="17"/>
    </row>
    <row r="105" ht="15.75">
      <c r="G105" s="17"/>
    </row>
    <row r="106" ht="15.75">
      <c r="G106" s="17"/>
    </row>
    <row r="107" ht="15.75">
      <c r="G107" s="17"/>
    </row>
    <row r="108" ht="15.75">
      <c r="G108" s="17"/>
    </row>
    <row r="109" ht="15.75">
      <c r="G109" s="17"/>
    </row>
    <row r="110" ht="15.75">
      <c r="G110" s="17"/>
    </row>
    <row r="111" ht="15.75">
      <c r="G111" s="17"/>
    </row>
    <row r="112" ht="15.75">
      <c r="G112" s="17"/>
    </row>
    <row r="113" ht="15.75">
      <c r="G113" s="17"/>
    </row>
    <row r="114" ht="15.75">
      <c r="G114" s="17"/>
    </row>
    <row r="115" ht="15.75">
      <c r="G115" s="17"/>
    </row>
    <row r="116" ht="15.75">
      <c r="G116" s="17"/>
    </row>
    <row r="117" ht="15.75">
      <c r="G117" s="17"/>
    </row>
    <row r="118" ht="15.75">
      <c r="G118" s="17"/>
    </row>
    <row r="119" ht="15.75">
      <c r="G119" s="17"/>
    </row>
    <row r="120" ht="15.75">
      <c r="G120" s="17"/>
    </row>
    <row r="121" ht="15.75">
      <c r="G121" s="17"/>
    </row>
    <row r="122" ht="15.75">
      <c r="G122" s="17"/>
    </row>
    <row r="123" ht="15.75">
      <c r="G123" s="17"/>
    </row>
    <row r="124" ht="15.75">
      <c r="G124" s="17"/>
    </row>
    <row r="125" ht="15.75">
      <c r="G125" s="17"/>
    </row>
    <row r="126" ht="15.75">
      <c r="G126" s="17"/>
    </row>
    <row r="127" ht="15.75">
      <c r="G127" s="17"/>
    </row>
    <row r="128" ht="15.75">
      <c r="G128" s="17"/>
    </row>
    <row r="129" ht="15.75">
      <c r="G129" s="17"/>
    </row>
    <row r="130" ht="15.75">
      <c r="G130" s="17"/>
    </row>
    <row r="131" ht="15.75">
      <c r="G131" s="17"/>
    </row>
    <row r="132" ht="15.75">
      <c r="G132" s="17"/>
    </row>
    <row r="133" ht="15.75">
      <c r="G133" s="17"/>
    </row>
    <row r="134" ht="15.75">
      <c r="G134" s="17"/>
    </row>
    <row r="135" ht="15.75">
      <c r="G135" s="17"/>
    </row>
    <row r="136" ht="15.75">
      <c r="G136" s="17"/>
    </row>
    <row r="137" ht="15.75">
      <c r="G137" s="17"/>
    </row>
    <row r="138" ht="15.75">
      <c r="G138" s="17"/>
    </row>
    <row r="139" ht="15.75">
      <c r="G139" s="17"/>
    </row>
    <row r="140" ht="15.75">
      <c r="G140" s="17"/>
    </row>
    <row r="141" ht="15.75">
      <c r="G141" s="17"/>
    </row>
    <row r="142" ht="15.75">
      <c r="G142" s="17"/>
    </row>
    <row r="143" ht="15.75">
      <c r="G143" s="17"/>
    </row>
    <row r="144" ht="15.75">
      <c r="G144" s="17"/>
    </row>
    <row r="145" ht="15.75">
      <c r="G145" s="17"/>
    </row>
    <row r="146" ht="15.75">
      <c r="G146" s="17"/>
    </row>
    <row r="147" ht="15.75">
      <c r="G147" s="17"/>
    </row>
    <row r="148" ht="15.75">
      <c r="G148" s="17"/>
    </row>
    <row r="149" ht="15.75">
      <c r="G149" s="17"/>
    </row>
    <row r="150" ht="15.75">
      <c r="G150" s="17"/>
    </row>
    <row r="151" ht="15.75">
      <c r="G151" s="17"/>
    </row>
    <row r="152" ht="15.75">
      <c r="G152" s="17"/>
    </row>
    <row r="153" ht="15.75">
      <c r="G153" s="17"/>
    </row>
    <row r="154" ht="15.75">
      <c r="G154" s="17"/>
    </row>
    <row r="155" ht="15.75">
      <c r="G155" s="17"/>
    </row>
    <row r="156" ht="15.75">
      <c r="G156" s="17"/>
    </row>
    <row r="157" ht="15.75">
      <c r="G157" s="17"/>
    </row>
    <row r="158" ht="15.75">
      <c r="G158" s="17"/>
    </row>
    <row r="159" ht="15.75">
      <c r="G159" s="17"/>
    </row>
    <row r="160" ht="15.75">
      <c r="G160" s="17"/>
    </row>
    <row r="161" ht="15.75">
      <c r="G161" s="17"/>
    </row>
    <row r="162" ht="15.75">
      <c r="G162" s="17"/>
    </row>
    <row r="163" ht="15.75">
      <c r="G163" s="17"/>
    </row>
    <row r="164" ht="15.75">
      <c r="G164" s="17"/>
    </row>
    <row r="165" ht="15.75">
      <c r="G165" s="17"/>
    </row>
    <row r="166" ht="15.75">
      <c r="G166" s="17"/>
    </row>
    <row r="167" ht="15.75">
      <c r="G167" s="17"/>
    </row>
    <row r="168" ht="15.75">
      <c r="G168" s="17"/>
    </row>
    <row r="169" ht="15.75">
      <c r="G169" s="17"/>
    </row>
    <row r="170" ht="15.75">
      <c r="G170" s="17"/>
    </row>
    <row r="171" ht="15.75">
      <c r="G171" s="17"/>
    </row>
    <row r="172" ht="15.75">
      <c r="G172" s="17"/>
    </row>
    <row r="173" ht="15.75">
      <c r="G173" s="17"/>
    </row>
    <row r="174" ht="15.75">
      <c r="G174" s="17"/>
    </row>
    <row r="175" ht="15.75">
      <c r="G175" s="17"/>
    </row>
    <row r="176" ht="15.75">
      <c r="G176" s="17"/>
    </row>
    <row r="177" ht="15.75">
      <c r="G177" s="17"/>
    </row>
    <row r="178" ht="15.75">
      <c r="G178" s="17"/>
    </row>
    <row r="179" ht="15.75">
      <c r="G179" s="17"/>
    </row>
    <row r="180" ht="15.75">
      <c r="G180" s="17"/>
    </row>
    <row r="181" ht="15.75">
      <c r="G181" s="17"/>
    </row>
    <row r="182" ht="15.75">
      <c r="G182" s="17"/>
    </row>
    <row r="183" ht="15.75">
      <c r="G183" s="17"/>
    </row>
    <row r="184" ht="15.75">
      <c r="G184" s="17"/>
    </row>
    <row r="185" ht="15.75">
      <c r="G185" s="17"/>
    </row>
    <row r="186" ht="15.75">
      <c r="G186" s="17"/>
    </row>
    <row r="187" ht="15.75">
      <c r="G187" s="17"/>
    </row>
    <row r="188" ht="15.75">
      <c r="G188" s="17"/>
    </row>
    <row r="189" ht="15.75">
      <c r="G189" s="17"/>
    </row>
    <row r="190" ht="15.75">
      <c r="G190" s="17"/>
    </row>
    <row r="191" ht="15.75">
      <c r="G191" s="17"/>
    </row>
    <row r="192" ht="15.75">
      <c r="G192" s="17"/>
    </row>
    <row r="193" ht="15.75">
      <c r="G193" s="17"/>
    </row>
    <row r="194" ht="15.75">
      <c r="G194" s="17"/>
    </row>
    <row r="195" ht="15.75">
      <c r="G195" s="17"/>
    </row>
    <row r="196" ht="15.75">
      <c r="G196" s="17"/>
    </row>
    <row r="197" ht="15.75">
      <c r="G197" s="17"/>
    </row>
    <row r="198" ht="15.75">
      <c r="G198" s="17"/>
    </row>
    <row r="199" ht="15.75">
      <c r="G199" s="17"/>
    </row>
  </sheetData>
  <mergeCells count="2">
    <mergeCell ref="A1:J1"/>
    <mergeCell ref="A2:K2"/>
  </mergeCells>
  <printOptions horizontalCentered="1"/>
  <pageMargins left="0.12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K19"/>
  <sheetViews>
    <sheetView showZeros="0" workbookViewId="0" topLeftCell="A1">
      <selection activeCell="A18" sqref="A18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15.00390625" style="17" customWidth="1"/>
    <col min="4" max="4" width="13.00390625" style="39" customWidth="1"/>
    <col min="5" max="5" width="15.140625" style="17" customWidth="1"/>
    <col min="6" max="7" width="6.7109375" style="11" customWidth="1"/>
    <col min="8" max="8" width="30.0039062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53</v>
      </c>
      <c r="D3" s="59"/>
    </row>
    <row r="5" ht="13.5" customHeight="1" thickBot="1"/>
    <row r="6" spans="1:8" s="80" customFormat="1" ht="13.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90" customFormat="1" ht="18" customHeight="1">
      <c r="A7" s="81">
        <v>1</v>
      </c>
      <c r="B7" s="82" t="s">
        <v>693</v>
      </c>
      <c r="C7" s="83" t="s">
        <v>694</v>
      </c>
      <c r="D7" s="84" t="s">
        <v>695</v>
      </c>
      <c r="E7" s="85" t="s">
        <v>1202</v>
      </c>
      <c r="F7" s="84" t="s">
        <v>1379</v>
      </c>
      <c r="G7" s="60">
        <v>18</v>
      </c>
      <c r="H7" s="97" t="s">
        <v>568</v>
      </c>
    </row>
    <row r="8" spans="1:8" s="90" customFormat="1" ht="18" customHeight="1">
      <c r="A8" s="81">
        <v>2</v>
      </c>
      <c r="B8" s="82" t="s">
        <v>362</v>
      </c>
      <c r="C8" s="83" t="s">
        <v>363</v>
      </c>
      <c r="D8" s="84" t="s">
        <v>79</v>
      </c>
      <c r="E8" s="91" t="s">
        <v>366</v>
      </c>
      <c r="F8" s="86">
        <v>42.31</v>
      </c>
      <c r="G8" s="60">
        <v>16</v>
      </c>
      <c r="H8" s="97" t="s">
        <v>1204</v>
      </c>
    </row>
    <row r="9" spans="1:8" s="90" customFormat="1" ht="18" customHeight="1">
      <c r="A9" s="81">
        <v>3</v>
      </c>
      <c r="B9" s="82" t="s">
        <v>701</v>
      </c>
      <c r="C9" s="83" t="s">
        <v>702</v>
      </c>
      <c r="D9" s="84" t="s">
        <v>703</v>
      </c>
      <c r="E9" s="85" t="s">
        <v>415</v>
      </c>
      <c r="F9" s="84" t="s">
        <v>1384</v>
      </c>
      <c r="G9" s="60">
        <v>14</v>
      </c>
      <c r="H9" s="88" t="s">
        <v>704</v>
      </c>
    </row>
    <row r="10" spans="1:8" s="89" customFormat="1" ht="15.75">
      <c r="A10" s="81">
        <v>4</v>
      </c>
      <c r="B10" s="82" t="s">
        <v>698</v>
      </c>
      <c r="C10" s="83" t="s">
        <v>699</v>
      </c>
      <c r="D10" s="84" t="s">
        <v>700</v>
      </c>
      <c r="E10" s="85" t="s">
        <v>1799</v>
      </c>
      <c r="F10" s="84" t="s">
        <v>1380</v>
      </c>
      <c r="G10" s="60">
        <v>13</v>
      </c>
      <c r="H10" s="88" t="s">
        <v>1205</v>
      </c>
    </row>
    <row r="11" spans="1:8" s="90" customFormat="1" ht="18" customHeight="1">
      <c r="A11" s="81">
        <v>5</v>
      </c>
      <c r="B11" s="82" t="s">
        <v>1043</v>
      </c>
      <c r="C11" s="83" t="s">
        <v>1044</v>
      </c>
      <c r="D11" s="84" t="s">
        <v>1045</v>
      </c>
      <c r="E11" s="85" t="s">
        <v>959</v>
      </c>
      <c r="F11" s="84" t="s">
        <v>1382</v>
      </c>
      <c r="G11" s="60">
        <v>12</v>
      </c>
      <c r="H11" s="88" t="s">
        <v>1046</v>
      </c>
    </row>
    <row r="12" spans="1:8" s="90" customFormat="1" ht="18" customHeight="1">
      <c r="A12" s="81">
        <v>6</v>
      </c>
      <c r="B12" s="82" t="s">
        <v>387</v>
      </c>
      <c r="C12" s="83" t="s">
        <v>696</v>
      </c>
      <c r="D12" s="84" t="s">
        <v>697</v>
      </c>
      <c r="E12" s="85" t="s">
        <v>417</v>
      </c>
      <c r="F12" s="84" t="s">
        <v>1381</v>
      </c>
      <c r="G12" s="60">
        <v>11</v>
      </c>
      <c r="H12" s="88" t="s">
        <v>560</v>
      </c>
    </row>
    <row r="13" spans="1:8" s="90" customFormat="1" ht="18" customHeight="1">
      <c r="A13" s="81">
        <v>7</v>
      </c>
      <c r="B13" s="82" t="s">
        <v>846</v>
      </c>
      <c r="C13" s="83" t="s">
        <v>847</v>
      </c>
      <c r="D13" s="84" t="s">
        <v>848</v>
      </c>
      <c r="E13" s="85" t="s">
        <v>844</v>
      </c>
      <c r="F13" s="86">
        <v>33.29</v>
      </c>
      <c r="G13" s="60">
        <v>10</v>
      </c>
      <c r="H13" s="88" t="s">
        <v>849</v>
      </c>
    </row>
    <row r="14" spans="1:8" s="90" customFormat="1" ht="18" customHeight="1">
      <c r="A14" s="81">
        <v>8</v>
      </c>
      <c r="B14" s="82" t="s">
        <v>373</v>
      </c>
      <c r="C14" s="83" t="s">
        <v>374</v>
      </c>
      <c r="D14" s="84" t="s">
        <v>59</v>
      </c>
      <c r="E14" s="85" t="s">
        <v>333</v>
      </c>
      <c r="F14" s="86">
        <v>32.08</v>
      </c>
      <c r="G14" s="60">
        <v>9</v>
      </c>
      <c r="H14" s="88" t="s">
        <v>593</v>
      </c>
    </row>
    <row r="15" spans="1:8" s="89" customFormat="1" ht="15.75">
      <c r="A15" s="81">
        <v>9</v>
      </c>
      <c r="B15" s="82" t="s">
        <v>918</v>
      </c>
      <c r="C15" s="83" t="s">
        <v>1200</v>
      </c>
      <c r="D15" s="84" t="s">
        <v>1145</v>
      </c>
      <c r="E15" s="85" t="s">
        <v>1065</v>
      </c>
      <c r="F15" s="84" t="s">
        <v>1383</v>
      </c>
      <c r="G15" s="60" t="s">
        <v>438</v>
      </c>
      <c r="H15" s="88" t="s">
        <v>1146</v>
      </c>
    </row>
    <row r="16" spans="1:8" s="90" customFormat="1" ht="18" customHeight="1">
      <c r="A16" s="81">
        <v>10</v>
      </c>
      <c r="B16" s="82" t="s">
        <v>375</v>
      </c>
      <c r="C16" s="83" t="s">
        <v>376</v>
      </c>
      <c r="D16" s="84" t="s">
        <v>87</v>
      </c>
      <c r="E16" s="85" t="s">
        <v>202</v>
      </c>
      <c r="F16" s="86">
        <v>27.45</v>
      </c>
      <c r="G16" s="60">
        <v>8</v>
      </c>
      <c r="H16" s="88" t="s">
        <v>1197</v>
      </c>
    </row>
    <row r="17" spans="1:8" s="90" customFormat="1" ht="18" customHeight="1">
      <c r="A17" s="81">
        <v>11</v>
      </c>
      <c r="B17" s="82" t="s">
        <v>364</v>
      </c>
      <c r="C17" s="83" t="s">
        <v>377</v>
      </c>
      <c r="D17" s="84" t="s">
        <v>95</v>
      </c>
      <c r="E17" s="92" t="s">
        <v>203</v>
      </c>
      <c r="F17" s="86">
        <v>25.26</v>
      </c>
      <c r="G17" s="60">
        <v>7</v>
      </c>
      <c r="H17" s="88" t="s">
        <v>274</v>
      </c>
    </row>
    <row r="18" spans="1:8" s="90" customFormat="1" ht="18" customHeight="1">
      <c r="A18" s="81"/>
      <c r="B18" s="82" t="s">
        <v>648</v>
      </c>
      <c r="C18" s="83" t="s">
        <v>1147</v>
      </c>
      <c r="D18" s="84" t="s">
        <v>1148</v>
      </c>
      <c r="E18" s="85" t="s">
        <v>1065</v>
      </c>
      <c r="F18" s="84" t="s">
        <v>1276</v>
      </c>
      <c r="G18" s="60" t="s">
        <v>438</v>
      </c>
      <c r="H18" s="88" t="s">
        <v>1139</v>
      </c>
    </row>
    <row r="19" spans="4:7" ht="15.75">
      <c r="D19" s="17"/>
      <c r="F19" s="17"/>
      <c r="G19" s="17"/>
    </row>
  </sheetData>
  <mergeCells count="2">
    <mergeCell ref="A1:J1"/>
    <mergeCell ref="A2:K2"/>
  </mergeCells>
  <printOptions horizontalCentered="1"/>
  <pageMargins left="0.12" right="0.19" top="0.7874015748031497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K30"/>
  <sheetViews>
    <sheetView showZeros="0" workbookViewId="0" topLeftCell="A1">
      <selection activeCell="J11" sqref="J11"/>
    </sheetView>
  </sheetViews>
  <sheetFormatPr defaultColWidth="9.140625" defaultRowHeight="12.75"/>
  <cols>
    <col min="1" max="1" width="5.00390625" style="17" customWidth="1"/>
    <col min="2" max="2" width="11.421875" style="17" customWidth="1"/>
    <col min="3" max="3" width="13.57421875" style="17" customWidth="1"/>
    <col min="4" max="4" width="13.00390625" style="39" customWidth="1"/>
    <col min="5" max="5" width="14.8515625" style="17" customWidth="1"/>
    <col min="6" max="7" width="6.7109375" style="11" customWidth="1"/>
    <col min="8" max="8" width="33.5742187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54</v>
      </c>
      <c r="D3" s="59"/>
    </row>
    <row r="5" ht="16.5" customHeight="1" thickBot="1"/>
    <row r="6" spans="1:8" s="80" customFormat="1" ht="17.2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90" customFormat="1" ht="16.5" customHeight="1">
      <c r="A7" s="81">
        <v>1</v>
      </c>
      <c r="B7" s="82" t="s">
        <v>295</v>
      </c>
      <c r="C7" s="83" t="s">
        <v>371</v>
      </c>
      <c r="D7" s="84" t="s">
        <v>147</v>
      </c>
      <c r="E7" s="91" t="s">
        <v>570</v>
      </c>
      <c r="F7" s="84" t="s">
        <v>1570</v>
      </c>
      <c r="G7" s="86">
        <v>18</v>
      </c>
      <c r="H7" s="97" t="s">
        <v>569</v>
      </c>
    </row>
    <row r="8" spans="1:8" s="90" customFormat="1" ht="16.5" customHeight="1">
      <c r="A8" s="81">
        <v>2</v>
      </c>
      <c r="B8" s="82" t="s">
        <v>799</v>
      </c>
      <c r="C8" s="83" t="s">
        <v>800</v>
      </c>
      <c r="D8" s="84" t="s">
        <v>580</v>
      </c>
      <c r="E8" s="85" t="s">
        <v>742</v>
      </c>
      <c r="F8" s="84" t="s">
        <v>1563</v>
      </c>
      <c r="G8" s="86">
        <v>16</v>
      </c>
      <c r="H8" s="88" t="s">
        <v>783</v>
      </c>
    </row>
    <row r="9" spans="1:8" s="90" customFormat="1" ht="16.5" customHeight="1">
      <c r="A9" s="81">
        <v>3</v>
      </c>
      <c r="B9" s="82" t="s">
        <v>384</v>
      </c>
      <c r="C9" s="83" t="s">
        <v>385</v>
      </c>
      <c r="D9" s="84" t="s">
        <v>64</v>
      </c>
      <c r="E9" s="85" t="s">
        <v>333</v>
      </c>
      <c r="F9" s="86">
        <v>45.29</v>
      </c>
      <c r="G9" s="86">
        <v>14</v>
      </c>
      <c r="H9" s="88" t="s">
        <v>1239</v>
      </c>
    </row>
    <row r="10" spans="1:8" s="90" customFormat="1" ht="16.5" customHeight="1">
      <c r="A10" s="81">
        <v>4</v>
      </c>
      <c r="B10" s="82" t="s">
        <v>206</v>
      </c>
      <c r="C10" s="83" t="s">
        <v>571</v>
      </c>
      <c r="D10" s="84" t="s">
        <v>572</v>
      </c>
      <c r="E10" s="85" t="s">
        <v>468</v>
      </c>
      <c r="F10" s="84" t="s">
        <v>1566</v>
      </c>
      <c r="G10" s="86">
        <v>13</v>
      </c>
      <c r="H10" s="88" t="s">
        <v>573</v>
      </c>
    </row>
    <row r="11" spans="1:8" s="89" customFormat="1" ht="15">
      <c r="A11" s="81">
        <v>5</v>
      </c>
      <c r="B11" s="82" t="s">
        <v>585</v>
      </c>
      <c r="C11" s="83" t="s">
        <v>586</v>
      </c>
      <c r="D11" s="84" t="s">
        <v>549</v>
      </c>
      <c r="E11" s="85" t="s">
        <v>415</v>
      </c>
      <c r="F11" s="86">
        <v>44.57</v>
      </c>
      <c r="G11" s="86">
        <v>12</v>
      </c>
      <c r="H11" s="88" t="s">
        <v>587</v>
      </c>
    </row>
    <row r="12" spans="1:9" s="89" customFormat="1" ht="15">
      <c r="A12" s="81">
        <v>6</v>
      </c>
      <c r="B12" s="82" t="s">
        <v>873</v>
      </c>
      <c r="C12" s="83" t="s">
        <v>874</v>
      </c>
      <c r="D12" s="84" t="s">
        <v>875</v>
      </c>
      <c r="E12" s="85" t="s">
        <v>876</v>
      </c>
      <c r="F12" s="86">
        <v>44.45</v>
      </c>
      <c r="G12" s="86">
        <v>11</v>
      </c>
      <c r="H12" s="88" t="s">
        <v>877</v>
      </c>
      <c r="I12" s="96"/>
    </row>
    <row r="13" spans="1:8" s="90" customFormat="1" ht="16.5" customHeight="1">
      <c r="A13" s="81">
        <v>7</v>
      </c>
      <c r="B13" s="82" t="s">
        <v>471</v>
      </c>
      <c r="C13" s="83" t="s">
        <v>564</v>
      </c>
      <c r="D13" s="84" t="s">
        <v>565</v>
      </c>
      <c r="E13" s="85" t="s">
        <v>417</v>
      </c>
      <c r="F13" s="84" t="s">
        <v>1568</v>
      </c>
      <c r="G13" s="86">
        <v>10</v>
      </c>
      <c r="H13" s="88" t="s">
        <v>560</v>
      </c>
    </row>
    <row r="14" spans="1:8" s="90" customFormat="1" ht="16.5" customHeight="1">
      <c r="A14" s="81">
        <v>8</v>
      </c>
      <c r="B14" s="82" t="s">
        <v>381</v>
      </c>
      <c r="C14" s="83" t="s">
        <v>382</v>
      </c>
      <c r="D14" s="84" t="s">
        <v>119</v>
      </c>
      <c r="E14" s="85" t="s">
        <v>202</v>
      </c>
      <c r="F14" s="86">
        <v>42.13</v>
      </c>
      <c r="G14" s="86">
        <v>9</v>
      </c>
      <c r="H14" s="88" t="s">
        <v>1240</v>
      </c>
    </row>
    <row r="15" spans="1:8" s="90" customFormat="1" ht="16.5" customHeight="1">
      <c r="A15" s="81">
        <v>9</v>
      </c>
      <c r="B15" s="82" t="s">
        <v>209</v>
      </c>
      <c r="C15" s="83" t="s">
        <v>566</v>
      </c>
      <c r="D15" s="84" t="s">
        <v>567</v>
      </c>
      <c r="E15" s="91" t="s">
        <v>588</v>
      </c>
      <c r="F15" s="84" t="s">
        <v>1565</v>
      </c>
      <c r="G15" s="86">
        <v>8</v>
      </c>
      <c r="H15" s="88" t="s">
        <v>568</v>
      </c>
    </row>
    <row r="16" spans="1:8" s="90" customFormat="1" ht="16.5" customHeight="1">
      <c r="A16" s="81">
        <v>10</v>
      </c>
      <c r="B16" s="82" t="s">
        <v>379</v>
      </c>
      <c r="C16" s="83" t="s">
        <v>380</v>
      </c>
      <c r="D16" s="84" t="s">
        <v>111</v>
      </c>
      <c r="E16" s="92" t="s">
        <v>181</v>
      </c>
      <c r="F16" s="86">
        <v>41.15</v>
      </c>
      <c r="G16" s="86">
        <v>7</v>
      </c>
      <c r="H16" s="88" t="s">
        <v>1241</v>
      </c>
    </row>
    <row r="17" spans="1:8" s="90" customFormat="1" ht="16.5" customHeight="1">
      <c r="A17" s="81">
        <v>11</v>
      </c>
      <c r="B17" s="82" t="s">
        <v>582</v>
      </c>
      <c r="C17" s="83" t="s">
        <v>1237</v>
      </c>
      <c r="D17" s="84" t="s">
        <v>583</v>
      </c>
      <c r="E17" s="85" t="s">
        <v>201</v>
      </c>
      <c r="F17" s="84" t="s">
        <v>1571</v>
      </c>
      <c r="G17" s="86">
        <v>6</v>
      </c>
      <c r="H17" s="88" t="s">
        <v>581</v>
      </c>
    </row>
    <row r="18" spans="1:8" s="90" customFormat="1" ht="16.5" customHeight="1">
      <c r="A18" s="81">
        <v>12</v>
      </c>
      <c r="B18" s="82" t="s">
        <v>1152</v>
      </c>
      <c r="C18" s="83" t="s">
        <v>1153</v>
      </c>
      <c r="D18" s="84" t="s">
        <v>1154</v>
      </c>
      <c r="E18" s="85" t="s">
        <v>1065</v>
      </c>
      <c r="F18" s="84" t="s">
        <v>1569</v>
      </c>
      <c r="G18" s="86" t="s">
        <v>438</v>
      </c>
      <c r="H18" s="88" t="s">
        <v>1098</v>
      </c>
    </row>
    <row r="19" spans="1:8" s="90" customFormat="1" ht="16.5" customHeight="1">
      <c r="A19" s="81">
        <v>13</v>
      </c>
      <c r="B19" s="82" t="s">
        <v>396</v>
      </c>
      <c r="C19" s="83" t="s">
        <v>574</v>
      </c>
      <c r="D19" s="84" t="s">
        <v>575</v>
      </c>
      <c r="E19" s="85" t="s">
        <v>411</v>
      </c>
      <c r="F19" s="84" t="s">
        <v>1567</v>
      </c>
      <c r="G19" s="86">
        <v>5</v>
      </c>
      <c r="H19" s="88" t="s">
        <v>573</v>
      </c>
    </row>
    <row r="20" spans="1:8" s="90" customFormat="1" ht="16.5" customHeight="1">
      <c r="A20" s="81">
        <v>14</v>
      </c>
      <c r="B20" s="82" t="s">
        <v>578</v>
      </c>
      <c r="C20" s="83" t="s">
        <v>579</v>
      </c>
      <c r="D20" s="84" t="s">
        <v>580</v>
      </c>
      <c r="E20" s="85" t="s">
        <v>201</v>
      </c>
      <c r="F20" s="84" t="s">
        <v>1564</v>
      </c>
      <c r="G20" s="86">
        <v>4</v>
      </c>
      <c r="H20" s="88" t="s">
        <v>581</v>
      </c>
    </row>
    <row r="21" spans="1:8" s="90" customFormat="1" ht="16.5" customHeight="1">
      <c r="A21" s="81">
        <v>15</v>
      </c>
      <c r="B21" s="82" t="s">
        <v>600</v>
      </c>
      <c r="C21" s="83" t="s">
        <v>736</v>
      </c>
      <c r="D21" s="84" t="s">
        <v>737</v>
      </c>
      <c r="E21" s="85" t="s">
        <v>742</v>
      </c>
      <c r="F21" s="86">
        <v>37.05</v>
      </c>
      <c r="G21" s="86">
        <v>3</v>
      </c>
      <c r="H21" s="88" t="s">
        <v>1236</v>
      </c>
    </row>
    <row r="22" spans="1:8" s="90" customFormat="1" ht="16.5" customHeight="1">
      <c r="A22" s="81">
        <v>16</v>
      </c>
      <c r="B22" s="82" t="s">
        <v>173</v>
      </c>
      <c r="C22" s="83" t="s">
        <v>383</v>
      </c>
      <c r="D22" s="84" t="s">
        <v>136</v>
      </c>
      <c r="E22" s="92" t="s">
        <v>188</v>
      </c>
      <c r="F22" s="86">
        <v>36.69</v>
      </c>
      <c r="G22" s="86">
        <v>2</v>
      </c>
      <c r="H22" s="88" t="s">
        <v>224</v>
      </c>
    </row>
    <row r="23" spans="1:8" s="89" customFormat="1" ht="15">
      <c r="A23" s="81">
        <v>17</v>
      </c>
      <c r="B23" s="82" t="s">
        <v>297</v>
      </c>
      <c r="C23" s="83" t="s">
        <v>378</v>
      </c>
      <c r="D23" s="84" t="s">
        <v>63</v>
      </c>
      <c r="E23" s="85" t="s">
        <v>333</v>
      </c>
      <c r="F23" s="86">
        <v>35.48</v>
      </c>
      <c r="G23" s="86">
        <v>1</v>
      </c>
      <c r="H23" s="88" t="s">
        <v>1239</v>
      </c>
    </row>
    <row r="24" spans="1:8" s="90" customFormat="1" ht="16.5" customHeight="1">
      <c r="A24" s="81">
        <v>18</v>
      </c>
      <c r="B24" s="27" t="s">
        <v>1149</v>
      </c>
      <c r="C24" s="70" t="s">
        <v>1150</v>
      </c>
      <c r="D24" s="84" t="s">
        <v>1562</v>
      </c>
      <c r="E24" s="212" t="s">
        <v>1065</v>
      </c>
      <c r="F24" s="26">
        <v>34.97</v>
      </c>
      <c r="G24" s="26" t="s">
        <v>438</v>
      </c>
      <c r="H24" s="57" t="s">
        <v>1073</v>
      </c>
    </row>
    <row r="25" spans="1:8" s="89" customFormat="1" ht="15">
      <c r="A25" s="81">
        <v>19</v>
      </c>
      <c r="B25" s="98" t="s">
        <v>206</v>
      </c>
      <c r="C25" s="211" t="s">
        <v>386</v>
      </c>
      <c r="D25" s="84" t="s">
        <v>157</v>
      </c>
      <c r="E25" s="92" t="s">
        <v>188</v>
      </c>
      <c r="F25" s="86">
        <v>33.64</v>
      </c>
      <c r="G25" s="86"/>
      <c r="H25" s="88" t="s">
        <v>224</v>
      </c>
    </row>
    <row r="26" spans="1:8" s="90" customFormat="1" ht="16.5" customHeight="1">
      <c r="A26" s="81">
        <v>20</v>
      </c>
      <c r="B26" s="82" t="s">
        <v>431</v>
      </c>
      <c r="C26" s="101" t="s">
        <v>751</v>
      </c>
      <c r="D26" s="107" t="s">
        <v>752</v>
      </c>
      <c r="E26" s="91" t="s">
        <v>745</v>
      </c>
      <c r="F26" s="86">
        <v>28.64</v>
      </c>
      <c r="G26" s="86"/>
      <c r="H26" s="88" t="s">
        <v>753</v>
      </c>
    </row>
    <row r="27" spans="1:8" s="90" customFormat="1" ht="16.5" customHeight="1">
      <c r="A27" s="81">
        <v>21</v>
      </c>
      <c r="B27" s="82" t="s">
        <v>178</v>
      </c>
      <c r="C27" s="83" t="s">
        <v>1238</v>
      </c>
      <c r="D27" s="84" t="s">
        <v>856</v>
      </c>
      <c r="E27" s="85" t="s">
        <v>844</v>
      </c>
      <c r="F27" s="254" t="s">
        <v>1448</v>
      </c>
      <c r="G27" s="86"/>
      <c r="H27" s="88" t="s">
        <v>853</v>
      </c>
    </row>
    <row r="28" spans="1:8" s="90" customFormat="1" ht="16.5" customHeight="1">
      <c r="A28" s="81"/>
      <c r="B28" s="82" t="s">
        <v>603</v>
      </c>
      <c r="C28" s="83" t="s">
        <v>843</v>
      </c>
      <c r="D28" s="84" t="s">
        <v>451</v>
      </c>
      <c r="E28" s="85" t="s">
        <v>844</v>
      </c>
      <c r="F28" s="86" t="s">
        <v>1276</v>
      </c>
      <c r="G28" s="86"/>
      <c r="H28" s="88" t="s">
        <v>853</v>
      </c>
    </row>
    <row r="29" spans="1:8" s="90" customFormat="1" ht="16.5" customHeight="1">
      <c r="A29" s="81"/>
      <c r="B29" s="82" t="s">
        <v>263</v>
      </c>
      <c r="C29" s="83" t="s">
        <v>1155</v>
      </c>
      <c r="D29" s="84" t="s">
        <v>970</v>
      </c>
      <c r="E29" s="91" t="s">
        <v>1065</v>
      </c>
      <c r="F29" s="86" t="s">
        <v>1276</v>
      </c>
      <c r="G29" s="86" t="s">
        <v>438</v>
      </c>
      <c r="H29" s="88" t="s">
        <v>1146</v>
      </c>
    </row>
    <row r="30" spans="1:8" ht="15.75">
      <c r="A30" s="125"/>
      <c r="B30" s="82" t="s">
        <v>330</v>
      </c>
      <c r="C30" s="83" t="s">
        <v>584</v>
      </c>
      <c r="D30" s="84" t="s">
        <v>67</v>
      </c>
      <c r="E30" s="85" t="s">
        <v>201</v>
      </c>
      <c r="F30" s="84" t="s">
        <v>1276</v>
      </c>
      <c r="G30" s="86"/>
      <c r="H30" s="88" t="s">
        <v>581</v>
      </c>
    </row>
  </sheetData>
  <mergeCells count="2">
    <mergeCell ref="A1:J1"/>
    <mergeCell ref="A2:K2"/>
  </mergeCells>
  <printOptions horizontalCentered="1"/>
  <pageMargins left="0.17" right="0.17" top="0.5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6"/>
  <dimension ref="A1:K15"/>
  <sheetViews>
    <sheetView showZeros="0" workbookViewId="0" topLeftCell="A1">
      <selection activeCell="A15" sqref="A15"/>
    </sheetView>
  </sheetViews>
  <sheetFormatPr defaultColWidth="9.140625" defaultRowHeight="12.75"/>
  <cols>
    <col min="1" max="1" width="5.00390625" style="17" customWidth="1"/>
    <col min="2" max="2" width="12.57421875" style="17" customWidth="1"/>
    <col min="3" max="3" width="12.8515625" style="17" customWidth="1"/>
    <col min="4" max="4" width="12.8515625" style="39" customWidth="1"/>
    <col min="5" max="5" width="14.00390625" style="17" customWidth="1"/>
    <col min="6" max="6" width="7.421875" style="11" customWidth="1"/>
    <col min="7" max="7" width="8.421875" style="11" customWidth="1"/>
    <col min="8" max="8" width="28.0039062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55</v>
      </c>
      <c r="D3" s="59"/>
    </row>
    <row r="5" ht="13.5" customHeight="1" thickBot="1"/>
    <row r="6" spans="1:8" s="80" customFormat="1" ht="13.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90" customFormat="1" ht="18" customHeight="1">
      <c r="A7" s="81">
        <v>1</v>
      </c>
      <c r="B7" s="82" t="s">
        <v>313</v>
      </c>
      <c r="C7" s="83" t="s">
        <v>715</v>
      </c>
      <c r="D7" s="84" t="s">
        <v>673</v>
      </c>
      <c r="E7" s="91" t="s">
        <v>415</v>
      </c>
      <c r="F7" s="86">
        <v>38.61</v>
      </c>
      <c r="G7" s="86">
        <v>18</v>
      </c>
      <c r="H7" s="88" t="s">
        <v>416</v>
      </c>
    </row>
    <row r="8" spans="1:8" s="90" customFormat="1" ht="18" customHeight="1">
      <c r="A8" s="81">
        <v>2</v>
      </c>
      <c r="B8" s="82" t="s">
        <v>387</v>
      </c>
      <c r="C8" s="83" t="s">
        <v>340</v>
      </c>
      <c r="D8" s="84" t="s">
        <v>85</v>
      </c>
      <c r="E8" s="85" t="s">
        <v>202</v>
      </c>
      <c r="F8" s="241">
        <v>34</v>
      </c>
      <c r="G8" s="86">
        <v>16</v>
      </c>
      <c r="H8" s="88" t="s">
        <v>1206</v>
      </c>
    </row>
    <row r="9" spans="1:8" s="90" customFormat="1" ht="18" customHeight="1">
      <c r="A9" s="81">
        <v>3</v>
      </c>
      <c r="B9" s="82" t="s">
        <v>832</v>
      </c>
      <c r="C9" s="83" t="s">
        <v>833</v>
      </c>
      <c r="D9" s="84" t="s">
        <v>527</v>
      </c>
      <c r="E9" s="85" t="s">
        <v>742</v>
      </c>
      <c r="F9" s="84" t="s">
        <v>1680</v>
      </c>
      <c r="G9" s="86">
        <v>14</v>
      </c>
      <c r="H9" s="88" t="s">
        <v>834</v>
      </c>
    </row>
    <row r="10" spans="1:8" s="89" customFormat="1" ht="15">
      <c r="A10" s="81">
        <v>4</v>
      </c>
      <c r="B10" s="82" t="s">
        <v>918</v>
      </c>
      <c r="C10" s="83" t="s">
        <v>919</v>
      </c>
      <c r="D10" s="84" t="s">
        <v>920</v>
      </c>
      <c r="E10" s="85" t="s">
        <v>903</v>
      </c>
      <c r="F10" s="241">
        <v>32</v>
      </c>
      <c r="G10" s="86">
        <v>13</v>
      </c>
      <c r="H10" s="88" t="s">
        <v>921</v>
      </c>
    </row>
    <row r="11" spans="1:8" s="90" customFormat="1" ht="18" customHeight="1">
      <c r="A11" s="81">
        <v>5</v>
      </c>
      <c r="B11" s="82" t="s">
        <v>375</v>
      </c>
      <c r="C11" s="83" t="s">
        <v>376</v>
      </c>
      <c r="D11" s="84" t="s">
        <v>87</v>
      </c>
      <c r="E11" s="85" t="s">
        <v>202</v>
      </c>
      <c r="F11" s="86">
        <v>31.01</v>
      </c>
      <c r="G11" s="86">
        <v>12</v>
      </c>
      <c r="H11" s="88" t="s">
        <v>1197</v>
      </c>
    </row>
    <row r="12" spans="1:8" s="89" customFormat="1" ht="15">
      <c r="A12" s="81">
        <v>6</v>
      </c>
      <c r="B12" s="82" t="s">
        <v>253</v>
      </c>
      <c r="C12" s="83" t="s">
        <v>731</v>
      </c>
      <c r="D12" s="84" t="s">
        <v>98</v>
      </c>
      <c r="E12" s="85" t="s">
        <v>242</v>
      </c>
      <c r="F12" s="86">
        <v>30.06</v>
      </c>
      <c r="G12" s="86">
        <v>11</v>
      </c>
      <c r="H12" s="88" t="s">
        <v>1174</v>
      </c>
    </row>
    <row r="13" spans="1:8" s="90" customFormat="1" ht="18" customHeight="1">
      <c r="A13" s="81">
        <v>7</v>
      </c>
      <c r="B13" s="82" t="s">
        <v>388</v>
      </c>
      <c r="C13" s="83" t="s">
        <v>389</v>
      </c>
      <c r="D13" s="84" t="s">
        <v>101</v>
      </c>
      <c r="E13" s="93" t="s">
        <v>181</v>
      </c>
      <c r="F13" s="86">
        <v>28.64</v>
      </c>
      <c r="G13" s="86">
        <v>10</v>
      </c>
      <c r="H13" s="88" t="s">
        <v>1173</v>
      </c>
    </row>
    <row r="14" spans="1:8" s="90" customFormat="1" ht="18" customHeight="1">
      <c r="A14" s="81">
        <v>8</v>
      </c>
      <c r="B14" s="82" t="s">
        <v>392</v>
      </c>
      <c r="C14" s="83" t="s">
        <v>393</v>
      </c>
      <c r="D14" s="84" t="s">
        <v>96</v>
      </c>
      <c r="E14" s="92" t="s">
        <v>203</v>
      </c>
      <c r="F14" s="86">
        <v>25.09</v>
      </c>
      <c r="G14" s="86">
        <v>9</v>
      </c>
      <c r="H14" s="88" t="s">
        <v>274</v>
      </c>
    </row>
    <row r="15" spans="1:8" s="89" customFormat="1" ht="15">
      <c r="A15" s="81"/>
      <c r="B15" s="82" t="s">
        <v>390</v>
      </c>
      <c r="C15" s="83" t="s">
        <v>391</v>
      </c>
      <c r="D15" s="84" t="s">
        <v>74</v>
      </c>
      <c r="E15" s="85" t="s">
        <v>221</v>
      </c>
      <c r="F15" s="86" t="s">
        <v>1276</v>
      </c>
      <c r="G15" s="86"/>
      <c r="H15" s="88" t="s">
        <v>223</v>
      </c>
    </row>
  </sheetData>
  <mergeCells count="2">
    <mergeCell ref="A1:J1"/>
    <mergeCell ref="A2:K2"/>
  </mergeCells>
  <printOptions horizontalCentered="1"/>
  <pageMargins left="0.3937007874015748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7"/>
  <dimension ref="A1:K19"/>
  <sheetViews>
    <sheetView showZeros="0" workbookViewId="0" topLeftCell="A1">
      <selection activeCell="G18" sqref="G18"/>
    </sheetView>
  </sheetViews>
  <sheetFormatPr defaultColWidth="9.140625" defaultRowHeight="12.75"/>
  <cols>
    <col min="1" max="1" width="5.00390625" style="17" customWidth="1"/>
    <col min="2" max="2" width="14.00390625" style="17" customWidth="1"/>
    <col min="3" max="3" width="18.00390625" style="17" customWidth="1"/>
    <col min="4" max="4" width="13.00390625" style="39" customWidth="1"/>
    <col min="5" max="5" width="13.140625" style="17" customWidth="1"/>
    <col min="6" max="7" width="6.7109375" style="11" customWidth="1"/>
    <col min="8" max="8" width="24.5742187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56</v>
      </c>
      <c r="D3" s="59"/>
    </row>
    <row r="5" ht="13.5" customHeight="1" thickBot="1"/>
    <row r="6" spans="1:8" s="80" customFormat="1" ht="13.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90" customFormat="1" ht="18" customHeight="1">
      <c r="A7" s="81">
        <v>1</v>
      </c>
      <c r="B7" s="82" t="s">
        <v>394</v>
      </c>
      <c r="C7" s="83" t="s">
        <v>395</v>
      </c>
      <c r="D7" s="84" t="s">
        <v>118</v>
      </c>
      <c r="E7" s="85" t="s">
        <v>185</v>
      </c>
      <c r="F7" s="86">
        <v>60.67</v>
      </c>
      <c r="G7" s="86">
        <v>18</v>
      </c>
      <c r="H7" s="88" t="s">
        <v>1245</v>
      </c>
    </row>
    <row r="8" spans="1:8" s="90" customFormat="1" ht="18" customHeight="1">
      <c r="A8" s="81">
        <v>2</v>
      </c>
      <c r="B8" s="82" t="s">
        <v>398</v>
      </c>
      <c r="C8" s="83" t="s">
        <v>399</v>
      </c>
      <c r="D8" s="84" t="s">
        <v>133</v>
      </c>
      <c r="E8" s="85" t="s">
        <v>222</v>
      </c>
      <c r="F8" s="86">
        <v>58.04</v>
      </c>
      <c r="G8" s="86">
        <v>16</v>
      </c>
      <c r="H8" s="88" t="s">
        <v>401</v>
      </c>
    </row>
    <row r="9" spans="1:8" s="90" customFormat="1" ht="18" customHeight="1">
      <c r="A9" s="81">
        <v>3</v>
      </c>
      <c r="B9" s="82" t="s">
        <v>396</v>
      </c>
      <c r="C9" s="83" t="s">
        <v>397</v>
      </c>
      <c r="D9" s="84" t="s">
        <v>68</v>
      </c>
      <c r="E9" s="91" t="s">
        <v>270</v>
      </c>
      <c r="F9" s="86">
        <v>53.77</v>
      </c>
      <c r="G9" s="86">
        <v>14</v>
      </c>
      <c r="H9" s="88" t="s">
        <v>1242</v>
      </c>
    </row>
    <row r="10" spans="1:8" s="90" customFormat="1" ht="18" customHeight="1">
      <c r="A10" s="81">
        <v>4</v>
      </c>
      <c r="B10" s="82" t="s">
        <v>178</v>
      </c>
      <c r="C10" s="83" t="s">
        <v>400</v>
      </c>
      <c r="D10" s="84" t="s">
        <v>140</v>
      </c>
      <c r="E10" s="93" t="s">
        <v>203</v>
      </c>
      <c r="F10" s="86">
        <v>50.79</v>
      </c>
      <c r="G10" s="86" t="s">
        <v>438</v>
      </c>
      <c r="H10" s="88" t="s">
        <v>301</v>
      </c>
    </row>
    <row r="11" spans="1:8" s="90" customFormat="1" ht="18" customHeight="1">
      <c r="A11" s="81">
        <v>5</v>
      </c>
      <c r="B11" s="82" t="s">
        <v>258</v>
      </c>
      <c r="C11" s="83" t="s">
        <v>356</v>
      </c>
      <c r="D11" s="84" t="s">
        <v>132</v>
      </c>
      <c r="E11" s="85" t="s">
        <v>222</v>
      </c>
      <c r="F11" s="86">
        <v>50.66</v>
      </c>
      <c r="G11" s="86">
        <v>13</v>
      </c>
      <c r="H11" s="88" t="s">
        <v>359</v>
      </c>
    </row>
    <row r="12" spans="1:8" s="90" customFormat="1" ht="18" customHeight="1">
      <c r="A12" s="81">
        <v>6</v>
      </c>
      <c r="B12" s="82" t="s">
        <v>328</v>
      </c>
      <c r="C12" s="83" t="s">
        <v>589</v>
      </c>
      <c r="D12" s="84" t="s">
        <v>572</v>
      </c>
      <c r="E12" s="85" t="s">
        <v>283</v>
      </c>
      <c r="F12" s="86">
        <v>49.96</v>
      </c>
      <c r="G12" s="86">
        <v>12</v>
      </c>
      <c r="H12" s="88" t="s">
        <v>498</v>
      </c>
    </row>
    <row r="13" spans="1:8" s="90" customFormat="1" ht="18" customHeight="1">
      <c r="A13" s="81">
        <v>7</v>
      </c>
      <c r="B13" s="82" t="s">
        <v>1149</v>
      </c>
      <c r="C13" s="83" t="s">
        <v>1150</v>
      </c>
      <c r="D13" s="84" t="s">
        <v>1151</v>
      </c>
      <c r="E13" s="85" t="s">
        <v>1065</v>
      </c>
      <c r="F13" s="84" t="s">
        <v>1892</v>
      </c>
      <c r="G13" s="86" t="s">
        <v>438</v>
      </c>
      <c r="H13" s="88" t="s">
        <v>1139</v>
      </c>
    </row>
    <row r="14" spans="1:8" s="90" customFormat="1" ht="18" customHeight="1">
      <c r="A14" s="81">
        <v>8</v>
      </c>
      <c r="B14" s="82" t="s">
        <v>178</v>
      </c>
      <c r="C14" s="83" t="s">
        <v>1058</v>
      </c>
      <c r="D14" s="84" t="s">
        <v>1059</v>
      </c>
      <c r="E14" s="85" t="s">
        <v>742</v>
      </c>
      <c r="F14" s="86">
        <v>46.92</v>
      </c>
      <c r="G14" s="86">
        <v>11</v>
      </c>
      <c r="H14" s="88" t="s">
        <v>1060</v>
      </c>
    </row>
    <row r="15" spans="1:8" s="90" customFormat="1" ht="18" customHeight="1">
      <c r="A15" s="81">
        <v>9</v>
      </c>
      <c r="B15" s="82" t="s">
        <v>776</v>
      </c>
      <c r="C15" s="83" t="s">
        <v>777</v>
      </c>
      <c r="D15" s="84" t="s">
        <v>778</v>
      </c>
      <c r="E15" s="85" t="s">
        <v>745</v>
      </c>
      <c r="F15" s="241">
        <v>44.7</v>
      </c>
      <c r="G15" s="86">
        <v>10</v>
      </c>
      <c r="H15" s="88" t="s">
        <v>779</v>
      </c>
    </row>
    <row r="16" spans="1:8" s="90" customFormat="1" ht="18" customHeight="1">
      <c r="A16" s="81">
        <v>10</v>
      </c>
      <c r="B16" s="82" t="s">
        <v>171</v>
      </c>
      <c r="C16" s="83" t="s">
        <v>1243</v>
      </c>
      <c r="D16" s="84" t="s">
        <v>115</v>
      </c>
      <c r="E16" s="92" t="s">
        <v>184</v>
      </c>
      <c r="F16" s="86">
        <v>39.17</v>
      </c>
      <c r="G16" s="86">
        <v>9</v>
      </c>
      <c r="H16" s="88" t="s">
        <v>1244</v>
      </c>
    </row>
    <row r="17" spans="1:8" s="90" customFormat="1" ht="18" customHeight="1">
      <c r="A17" s="81">
        <v>11</v>
      </c>
      <c r="B17" s="82" t="s">
        <v>431</v>
      </c>
      <c r="C17" s="83" t="s">
        <v>751</v>
      </c>
      <c r="D17" s="84" t="s">
        <v>752</v>
      </c>
      <c r="E17" s="85" t="s">
        <v>745</v>
      </c>
      <c r="F17" s="86">
        <v>31.24</v>
      </c>
      <c r="G17" s="86">
        <v>8</v>
      </c>
      <c r="H17" s="88" t="s">
        <v>753</v>
      </c>
    </row>
    <row r="18" spans="1:8" s="90" customFormat="1" ht="18" customHeight="1">
      <c r="A18" s="81"/>
      <c r="B18" s="82" t="s">
        <v>218</v>
      </c>
      <c r="C18" s="83" t="s">
        <v>294</v>
      </c>
      <c r="D18" s="84" t="s">
        <v>116</v>
      </c>
      <c r="E18" s="93" t="s">
        <v>188</v>
      </c>
      <c r="F18" s="86" t="s">
        <v>1276</v>
      </c>
      <c r="G18" s="86"/>
      <c r="H18" s="88" t="s">
        <v>321</v>
      </c>
    </row>
    <row r="19" ht="15.75">
      <c r="A19" s="95"/>
    </row>
  </sheetData>
  <mergeCells count="2">
    <mergeCell ref="A1:J1"/>
    <mergeCell ref="A2:K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10" sqref="E10"/>
    </sheetView>
  </sheetViews>
  <sheetFormatPr defaultColWidth="9.140625" defaultRowHeight="12.75"/>
  <cols>
    <col min="1" max="1" width="5.00390625" style="17" customWidth="1"/>
    <col min="2" max="2" width="12.57421875" style="17" customWidth="1"/>
    <col min="3" max="3" width="19.421875" style="17" customWidth="1"/>
    <col min="4" max="4" width="12.8515625" style="39" customWidth="1"/>
    <col min="5" max="5" width="12.140625" style="17" customWidth="1"/>
    <col min="6" max="7" width="6.7109375" style="11" customWidth="1"/>
    <col min="8" max="8" width="20.5742187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402</v>
      </c>
      <c r="D3" s="59"/>
    </row>
    <row r="5" ht="13.5" customHeight="1" thickBot="1"/>
    <row r="6" spans="1:8" s="80" customFormat="1" ht="13.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89" customFormat="1" ht="15">
      <c r="A7" s="81">
        <v>1</v>
      </c>
      <c r="B7" s="82" t="s">
        <v>237</v>
      </c>
      <c r="C7" s="83" t="s">
        <v>707</v>
      </c>
      <c r="D7" s="84" t="s">
        <v>462</v>
      </c>
      <c r="E7" s="85" t="s">
        <v>415</v>
      </c>
      <c r="F7" s="241">
        <v>43</v>
      </c>
      <c r="G7" s="86">
        <v>18</v>
      </c>
      <c r="H7" s="88" t="s">
        <v>577</v>
      </c>
    </row>
    <row r="8" spans="1:8" s="90" customFormat="1" ht="18" customHeight="1">
      <c r="A8" s="81">
        <v>2</v>
      </c>
      <c r="B8" s="82" t="s">
        <v>388</v>
      </c>
      <c r="C8" s="83" t="s">
        <v>711</v>
      </c>
      <c r="D8" s="84" t="s">
        <v>150</v>
      </c>
      <c r="E8" s="85" t="s">
        <v>415</v>
      </c>
      <c r="F8" s="241">
        <v>40</v>
      </c>
      <c r="G8" s="86">
        <v>16</v>
      </c>
      <c r="H8" s="88" t="s">
        <v>577</v>
      </c>
    </row>
    <row r="9" spans="1:8" s="90" customFormat="1" ht="18" customHeight="1">
      <c r="A9" s="81">
        <v>3</v>
      </c>
      <c r="B9" s="82" t="s">
        <v>230</v>
      </c>
      <c r="C9" s="83" t="s">
        <v>712</v>
      </c>
      <c r="D9" s="84" t="s">
        <v>81</v>
      </c>
      <c r="E9" s="91" t="s">
        <v>333</v>
      </c>
      <c r="F9" s="86">
        <v>39.04</v>
      </c>
      <c r="G9" s="86">
        <v>14</v>
      </c>
      <c r="H9" s="88" t="s">
        <v>710</v>
      </c>
    </row>
    <row r="10" spans="1:8" s="90" customFormat="1" ht="18" customHeight="1">
      <c r="A10" s="81">
        <v>4</v>
      </c>
      <c r="B10" s="82" t="s">
        <v>705</v>
      </c>
      <c r="C10" s="83" t="s">
        <v>1207</v>
      </c>
      <c r="D10" s="84" t="s">
        <v>706</v>
      </c>
      <c r="E10" s="85" t="s">
        <v>333</v>
      </c>
      <c r="F10" s="86">
        <v>37.88</v>
      </c>
      <c r="G10" s="86">
        <v>13</v>
      </c>
      <c r="H10" s="88" t="s">
        <v>593</v>
      </c>
    </row>
    <row r="11" spans="1:8" s="90" customFormat="1" ht="18" customHeight="1">
      <c r="A11" s="81">
        <v>5</v>
      </c>
      <c r="B11" s="82" t="s">
        <v>341</v>
      </c>
      <c r="C11" s="83" t="s">
        <v>713</v>
      </c>
      <c r="D11" s="84" t="s">
        <v>714</v>
      </c>
      <c r="E11" s="85" t="s">
        <v>187</v>
      </c>
      <c r="F11" s="241">
        <v>36.8</v>
      </c>
      <c r="G11" s="86">
        <v>12</v>
      </c>
      <c r="H11" s="88" t="s">
        <v>372</v>
      </c>
    </row>
    <row r="12" spans="1:8" s="89" customFormat="1" ht="15">
      <c r="A12" s="81">
        <v>6</v>
      </c>
      <c r="B12" s="82" t="s">
        <v>388</v>
      </c>
      <c r="C12" s="83" t="s">
        <v>708</v>
      </c>
      <c r="D12" s="84" t="s">
        <v>709</v>
      </c>
      <c r="E12" s="92" t="s">
        <v>333</v>
      </c>
      <c r="F12" s="241">
        <v>34.4</v>
      </c>
      <c r="G12" s="86">
        <v>11</v>
      </c>
      <c r="H12" s="88" t="s">
        <v>710</v>
      </c>
    </row>
    <row r="13" spans="1:8" s="90" customFormat="1" ht="18" customHeight="1">
      <c r="A13" s="81">
        <v>7</v>
      </c>
      <c r="B13" s="82" t="s">
        <v>373</v>
      </c>
      <c r="C13" s="83" t="s">
        <v>374</v>
      </c>
      <c r="D13" s="84" t="s">
        <v>59</v>
      </c>
      <c r="E13" s="85" t="s">
        <v>333</v>
      </c>
      <c r="F13" s="86">
        <v>33.63</v>
      </c>
      <c r="G13" s="86">
        <v>10</v>
      </c>
      <c r="H13" s="88" t="s">
        <v>593</v>
      </c>
    </row>
    <row r="14" spans="1:8" s="90" customFormat="1" ht="18" customHeight="1">
      <c r="A14" s="81">
        <v>8</v>
      </c>
      <c r="B14" s="82" t="s">
        <v>1049</v>
      </c>
      <c r="C14" s="83" t="s">
        <v>1050</v>
      </c>
      <c r="D14" s="84" t="s">
        <v>358</v>
      </c>
      <c r="E14" s="93" t="s">
        <v>959</v>
      </c>
      <c r="F14" s="86">
        <v>26.06</v>
      </c>
      <c r="G14" s="86" t="s">
        <v>438</v>
      </c>
      <c r="H14" s="88" t="s">
        <v>1046</v>
      </c>
    </row>
  </sheetData>
  <mergeCells count="2">
    <mergeCell ref="A1:J1"/>
    <mergeCell ref="A2:K2"/>
  </mergeCells>
  <printOptions/>
  <pageMargins left="0.75" right="0.3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6" sqref="A16:A17"/>
    </sheetView>
  </sheetViews>
  <sheetFormatPr defaultColWidth="9.140625" defaultRowHeight="12.75"/>
  <cols>
    <col min="1" max="1" width="5.00390625" style="17" customWidth="1"/>
    <col min="2" max="2" width="14.00390625" style="17" customWidth="1"/>
    <col min="3" max="3" width="18.00390625" style="17" customWidth="1"/>
    <col min="4" max="4" width="14.421875" style="39" customWidth="1"/>
    <col min="5" max="5" width="11.7109375" style="17" customWidth="1"/>
    <col min="6" max="7" width="6.7109375" style="11" customWidth="1"/>
    <col min="8" max="8" width="20.7109375" style="17" customWidth="1"/>
    <col min="9" max="16384" width="9.140625" style="17" customWidth="1"/>
  </cols>
  <sheetData>
    <row r="1" spans="1:11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12"/>
    </row>
    <row r="2" spans="1:11" s="11" customFormat="1" ht="15.75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2:4" ht="15.75">
      <c r="B3" s="11" t="s">
        <v>403</v>
      </c>
      <c r="D3" s="59"/>
    </row>
    <row r="5" ht="13.5" customHeight="1" thickBot="1"/>
    <row r="6" spans="1:8" s="80" customFormat="1" ht="13.5" customHeight="1" thickBot="1">
      <c r="A6" s="72" t="s">
        <v>5</v>
      </c>
      <c r="B6" s="73" t="s">
        <v>0</v>
      </c>
      <c r="C6" s="74" t="s">
        <v>1</v>
      </c>
      <c r="D6" s="75" t="s">
        <v>12</v>
      </c>
      <c r="E6" s="76" t="s">
        <v>2</v>
      </c>
      <c r="F6" s="72" t="s">
        <v>11</v>
      </c>
      <c r="G6" s="78" t="s">
        <v>6</v>
      </c>
      <c r="H6" s="79" t="s">
        <v>4</v>
      </c>
    </row>
    <row r="7" spans="1:8" s="90" customFormat="1" ht="18" customHeight="1">
      <c r="A7" s="81">
        <v>1</v>
      </c>
      <c r="B7" s="82" t="s">
        <v>384</v>
      </c>
      <c r="C7" s="83" t="s">
        <v>385</v>
      </c>
      <c r="D7" s="84" t="s">
        <v>64</v>
      </c>
      <c r="E7" s="85" t="s">
        <v>333</v>
      </c>
      <c r="F7" s="86">
        <v>57.47</v>
      </c>
      <c r="G7" s="60">
        <v>18</v>
      </c>
      <c r="H7" s="88" t="s">
        <v>593</v>
      </c>
    </row>
    <row r="8" spans="1:8" s="90" customFormat="1" ht="18" customHeight="1">
      <c r="A8" s="81">
        <v>2</v>
      </c>
      <c r="B8" s="82" t="s">
        <v>590</v>
      </c>
      <c r="C8" s="83" t="s">
        <v>591</v>
      </c>
      <c r="D8" s="84" t="s">
        <v>592</v>
      </c>
      <c r="E8" s="92" t="s">
        <v>333</v>
      </c>
      <c r="F8" s="86">
        <v>52.29</v>
      </c>
      <c r="G8" s="60">
        <v>16</v>
      </c>
      <c r="H8" s="88" t="s">
        <v>593</v>
      </c>
    </row>
    <row r="9" spans="1:8" s="90" customFormat="1" ht="18" customHeight="1">
      <c r="A9" s="81">
        <v>3</v>
      </c>
      <c r="B9" s="82" t="s">
        <v>165</v>
      </c>
      <c r="C9" s="83" t="s">
        <v>605</v>
      </c>
      <c r="D9" s="84" t="s">
        <v>451</v>
      </c>
      <c r="E9" s="91" t="s">
        <v>415</v>
      </c>
      <c r="F9" s="86">
        <v>51.32</v>
      </c>
      <c r="G9" s="60">
        <v>14</v>
      </c>
      <c r="H9" s="88" t="s">
        <v>587</v>
      </c>
    </row>
    <row r="10" spans="1:8" s="90" customFormat="1" ht="18" customHeight="1">
      <c r="A10" s="81">
        <v>4</v>
      </c>
      <c r="B10" s="82" t="s">
        <v>178</v>
      </c>
      <c r="C10" s="83" t="s">
        <v>606</v>
      </c>
      <c r="D10" s="84" t="s">
        <v>540</v>
      </c>
      <c r="E10" s="91" t="s">
        <v>415</v>
      </c>
      <c r="F10" s="86">
        <v>49.17</v>
      </c>
      <c r="G10" s="60">
        <v>13</v>
      </c>
      <c r="H10" s="88" t="s">
        <v>577</v>
      </c>
    </row>
    <row r="11" spans="1:8" s="90" customFormat="1" ht="18" customHeight="1">
      <c r="A11" s="81">
        <v>5</v>
      </c>
      <c r="B11" s="82" t="s">
        <v>597</v>
      </c>
      <c r="C11" s="83" t="s">
        <v>598</v>
      </c>
      <c r="D11" s="84" t="s">
        <v>599</v>
      </c>
      <c r="E11" s="85" t="s">
        <v>415</v>
      </c>
      <c r="F11" s="86">
        <v>47.08</v>
      </c>
      <c r="G11" s="60" t="s">
        <v>438</v>
      </c>
      <c r="H11" s="88" t="s">
        <v>587</v>
      </c>
    </row>
    <row r="12" spans="1:8" s="90" customFormat="1" ht="18" customHeight="1">
      <c r="A12" s="81">
        <v>6</v>
      </c>
      <c r="B12" s="82" t="s">
        <v>175</v>
      </c>
      <c r="C12" s="83" t="s">
        <v>1047</v>
      </c>
      <c r="D12" s="84" t="s">
        <v>1048</v>
      </c>
      <c r="E12" s="85" t="s">
        <v>959</v>
      </c>
      <c r="F12" s="86">
        <v>46.34</v>
      </c>
      <c r="G12" s="60">
        <v>12</v>
      </c>
      <c r="H12" s="88" t="s">
        <v>1046</v>
      </c>
    </row>
    <row r="13" spans="1:8" s="90" customFormat="1" ht="18" customHeight="1">
      <c r="A13" s="81">
        <v>7</v>
      </c>
      <c r="B13" s="82" t="s">
        <v>603</v>
      </c>
      <c r="C13" s="83" t="s">
        <v>604</v>
      </c>
      <c r="D13" s="84" t="s">
        <v>129</v>
      </c>
      <c r="E13" s="93" t="s">
        <v>415</v>
      </c>
      <c r="F13" s="86">
        <v>43.68</v>
      </c>
      <c r="G13" s="60" t="s">
        <v>438</v>
      </c>
      <c r="H13" s="88" t="s">
        <v>587</v>
      </c>
    </row>
    <row r="14" spans="1:8" s="90" customFormat="1" ht="18" customHeight="1">
      <c r="A14" s="81">
        <v>8</v>
      </c>
      <c r="B14" s="82" t="s">
        <v>600</v>
      </c>
      <c r="C14" s="83" t="s">
        <v>601</v>
      </c>
      <c r="D14" s="84" t="s">
        <v>602</v>
      </c>
      <c r="E14" s="92" t="s">
        <v>415</v>
      </c>
      <c r="F14" s="86">
        <v>40.92</v>
      </c>
      <c r="G14" s="60" t="s">
        <v>438</v>
      </c>
      <c r="H14" s="88" t="s">
        <v>577</v>
      </c>
    </row>
    <row r="15" spans="1:8" s="90" customFormat="1" ht="18" customHeight="1">
      <c r="A15" s="81">
        <v>9</v>
      </c>
      <c r="B15" s="82" t="s">
        <v>297</v>
      </c>
      <c r="C15" s="83" t="s">
        <v>378</v>
      </c>
      <c r="D15" s="84" t="s">
        <v>63</v>
      </c>
      <c r="E15" s="85" t="s">
        <v>333</v>
      </c>
      <c r="F15" s="241">
        <v>39.4</v>
      </c>
      <c r="G15" s="60" t="s">
        <v>438</v>
      </c>
      <c r="H15" s="88" t="s">
        <v>593</v>
      </c>
    </row>
    <row r="16" spans="1:8" s="90" customFormat="1" ht="18" customHeight="1">
      <c r="A16" s="81"/>
      <c r="B16" s="82" t="s">
        <v>594</v>
      </c>
      <c r="C16" s="83" t="s">
        <v>595</v>
      </c>
      <c r="D16" s="84" t="s">
        <v>596</v>
      </c>
      <c r="E16" s="85" t="s">
        <v>187</v>
      </c>
      <c r="F16" s="86" t="s">
        <v>1276</v>
      </c>
      <c r="G16" s="60"/>
      <c r="H16" s="88" t="s">
        <v>372</v>
      </c>
    </row>
    <row r="17" spans="1:8" s="90" customFormat="1" ht="18" customHeight="1">
      <c r="A17" s="81"/>
      <c r="B17" s="82" t="s">
        <v>325</v>
      </c>
      <c r="C17" s="83" t="s">
        <v>1156</v>
      </c>
      <c r="D17" s="84" t="s">
        <v>1157</v>
      </c>
      <c r="E17" s="85" t="s">
        <v>1065</v>
      </c>
      <c r="F17" s="86" t="s">
        <v>1276</v>
      </c>
      <c r="G17" s="60" t="s">
        <v>438</v>
      </c>
      <c r="H17" s="88" t="s">
        <v>1158</v>
      </c>
    </row>
  </sheetData>
  <mergeCells count="2">
    <mergeCell ref="A1:J1"/>
    <mergeCell ref="A2:K2"/>
  </mergeCells>
  <printOptions/>
  <pageMargins left="0.52" right="0.3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22"/>
  <sheetViews>
    <sheetView showZeros="0" workbookViewId="0" topLeftCell="A1">
      <selection activeCell="T18" sqref="T18"/>
    </sheetView>
  </sheetViews>
  <sheetFormatPr defaultColWidth="9.140625" defaultRowHeight="12.75"/>
  <cols>
    <col min="1" max="1" width="5.7109375" style="151" customWidth="1"/>
    <col min="2" max="2" width="6.421875" style="151" hidden="1" customWidth="1"/>
    <col min="3" max="3" width="9.8515625" style="151" customWidth="1"/>
    <col min="4" max="4" width="14.57421875" style="151" customWidth="1"/>
    <col min="5" max="5" width="11.8515625" style="151" customWidth="1"/>
    <col min="6" max="7" width="8.140625" style="151" customWidth="1"/>
    <col min="8" max="8" width="4.57421875" style="151" customWidth="1"/>
    <col min="9" max="9" width="6.28125" style="153" customWidth="1"/>
    <col min="10" max="10" width="9.421875" style="153" bestFit="1" customWidth="1"/>
    <col min="11" max="11" width="7.28125" style="153" bestFit="1" customWidth="1"/>
    <col min="12" max="12" width="6.140625" style="153" bestFit="1" customWidth="1"/>
    <col min="13" max="14" width="5.57421875" style="153" customWidth="1"/>
    <col min="15" max="15" width="8.8515625" style="153" customWidth="1"/>
    <col min="16" max="17" width="8.140625" style="151" customWidth="1"/>
    <col min="18" max="19" width="12.7109375" style="151" customWidth="1"/>
    <col min="20" max="16384" width="9.140625" style="151" customWidth="1"/>
  </cols>
  <sheetData>
    <row r="1" spans="1:10" ht="15.75">
      <c r="A1" s="366" t="s">
        <v>19</v>
      </c>
      <c r="B1" s="367"/>
      <c r="C1" s="367"/>
      <c r="D1" s="367"/>
      <c r="E1" s="367"/>
      <c r="F1" s="367"/>
      <c r="G1" s="367"/>
      <c r="H1" s="367"/>
      <c r="I1" s="367"/>
      <c r="J1" s="146"/>
    </row>
    <row r="2" spans="1:10" ht="15.75">
      <c r="A2" s="368" t="s">
        <v>20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21" s="149" customFormat="1" ht="20.25">
      <c r="A3" s="147">
        <v>1.1574074074074073E-05</v>
      </c>
      <c r="B3" s="148"/>
      <c r="D3" s="150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s="149" customFormat="1" ht="18.7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3:19" ht="15.75">
      <c r="C5" s="152" t="s">
        <v>1278</v>
      </c>
      <c r="M5" s="151"/>
      <c r="N5" s="151"/>
      <c r="P5" s="154"/>
      <c r="Q5" s="154"/>
      <c r="R5" s="155"/>
      <c r="S5" s="155"/>
    </row>
    <row r="6" spans="3:19" ht="18.75">
      <c r="C6" s="156" t="s">
        <v>1277</v>
      </c>
      <c r="E6" s="149"/>
      <c r="M6" s="151"/>
      <c r="N6" s="151"/>
      <c r="P6" s="157"/>
      <c r="Q6" s="157"/>
      <c r="R6" s="155"/>
      <c r="S6" s="155"/>
    </row>
    <row r="7" spans="3:19" ht="15.75">
      <c r="C7" s="152"/>
      <c r="E7" s="149"/>
      <c r="M7" s="151"/>
      <c r="N7" s="151"/>
      <c r="P7" s="157"/>
      <c r="Q7" s="157"/>
      <c r="R7" s="157"/>
      <c r="S7" s="157"/>
    </row>
    <row r="8" spans="7:15" ht="13.5" thickBot="1">
      <c r="G8" s="158"/>
      <c r="H8" s="158"/>
      <c r="I8" s="370"/>
      <c r="J8" s="370"/>
      <c r="K8" s="370"/>
      <c r="L8" s="370"/>
      <c r="M8" s="370"/>
      <c r="N8" s="370"/>
      <c r="O8" s="370"/>
    </row>
    <row r="9" spans="1:19" ht="22.5" customHeight="1" thickBot="1">
      <c r="A9" s="159" t="s">
        <v>5</v>
      </c>
      <c r="B9" s="160" t="s">
        <v>1279</v>
      </c>
      <c r="C9" s="161" t="s">
        <v>0</v>
      </c>
      <c r="D9" s="162" t="s">
        <v>1</v>
      </c>
      <c r="E9" s="163" t="s">
        <v>1280</v>
      </c>
      <c r="F9" s="164" t="s">
        <v>2</v>
      </c>
      <c r="G9" s="165" t="s">
        <v>1166</v>
      </c>
      <c r="H9" s="166"/>
      <c r="I9" s="167" t="s">
        <v>1281</v>
      </c>
      <c r="J9" s="168" t="s">
        <v>15</v>
      </c>
      <c r="K9" s="168" t="s">
        <v>14</v>
      </c>
      <c r="L9" s="168" t="s">
        <v>1164</v>
      </c>
      <c r="M9" s="168" t="s">
        <v>13</v>
      </c>
      <c r="N9" s="168" t="s">
        <v>18</v>
      </c>
      <c r="O9" s="169" t="s">
        <v>1165</v>
      </c>
      <c r="P9" s="163" t="s">
        <v>6</v>
      </c>
      <c r="Q9" s="270" t="s">
        <v>1844</v>
      </c>
      <c r="R9" s="170" t="s">
        <v>4</v>
      </c>
      <c r="S9" s="265"/>
    </row>
    <row r="10" spans="1:20" ht="19.5" customHeight="1">
      <c r="A10" s="351">
        <v>1</v>
      </c>
      <c r="B10" s="171"/>
      <c r="C10" s="357" t="s">
        <v>1162</v>
      </c>
      <c r="D10" s="360" t="s">
        <v>1163</v>
      </c>
      <c r="E10" s="354" t="s">
        <v>1136</v>
      </c>
      <c r="F10" s="354" t="s">
        <v>1065</v>
      </c>
      <c r="G10" s="354">
        <v>92</v>
      </c>
      <c r="H10" s="172" t="s">
        <v>1282</v>
      </c>
      <c r="I10" s="173">
        <v>16.05</v>
      </c>
      <c r="J10" s="173">
        <v>1.46</v>
      </c>
      <c r="K10" s="173">
        <v>8.53</v>
      </c>
      <c r="L10" s="173">
        <v>25.79</v>
      </c>
      <c r="M10" s="173">
        <v>4.93</v>
      </c>
      <c r="N10" s="173">
        <v>31.88</v>
      </c>
      <c r="O10" s="174" t="s">
        <v>1841</v>
      </c>
      <c r="P10" s="175"/>
      <c r="Q10" s="175"/>
      <c r="R10" s="176" t="s">
        <v>1287</v>
      </c>
      <c r="S10" s="266"/>
      <c r="T10" s="153"/>
    </row>
    <row r="11" spans="1:20" ht="19.5" customHeight="1">
      <c r="A11" s="352"/>
      <c r="B11" s="177"/>
      <c r="C11" s="358"/>
      <c r="D11" s="361"/>
      <c r="E11" s="355"/>
      <c r="F11" s="355"/>
      <c r="G11" s="355"/>
      <c r="H11" s="178" t="s">
        <v>1283</v>
      </c>
      <c r="I11" s="179" t="s">
        <v>1284</v>
      </c>
      <c r="J11" s="179"/>
      <c r="K11" s="179"/>
      <c r="L11" s="179"/>
      <c r="M11" s="179" t="s">
        <v>1503</v>
      </c>
      <c r="N11" s="179"/>
      <c r="O11" s="179"/>
      <c r="P11" s="180"/>
      <c r="Q11" s="177">
        <v>18</v>
      </c>
      <c r="R11" s="187" t="s">
        <v>1288</v>
      </c>
      <c r="S11" s="266"/>
      <c r="T11" s="153"/>
    </row>
    <row r="12" spans="1:20" ht="19.5" customHeight="1" thickBot="1">
      <c r="A12" s="353"/>
      <c r="B12" s="182"/>
      <c r="C12" s="359"/>
      <c r="D12" s="362"/>
      <c r="E12" s="356"/>
      <c r="F12" s="356"/>
      <c r="G12" s="356"/>
      <c r="H12" s="183" t="s">
        <v>1285</v>
      </c>
      <c r="I12" s="184">
        <f>IF(ISBLANK(I10),"",INT(9.23076*(26.7-I10)^1.835))</f>
        <v>708</v>
      </c>
      <c r="J12" s="184">
        <f>IF(ISBLANK(J10),"",INT(1.84523*(J10*100-75)^1.348))</f>
        <v>577</v>
      </c>
      <c r="K12" s="184">
        <f>IF(ISBLANK(K10),"",INT(56.0211*(K10-1.5)^1.05))</f>
        <v>434</v>
      </c>
      <c r="L12" s="184">
        <f>IF(ISBLANK(L10),"",INT(4.99087*(42.5-L10)^1.81))</f>
        <v>816</v>
      </c>
      <c r="M12" s="184">
        <f>IF(ISBLANK(M10),"",INT(0.188807*(M10*100-210)^1.41))</f>
        <v>540</v>
      </c>
      <c r="N12" s="184">
        <f>IF(ISBLANK(N10),"",INT(15.9803*(N10-3.8)^1.04))</f>
        <v>512</v>
      </c>
      <c r="O12" s="184">
        <f>IF(ISBLANK(O10),"",INT(0.11193*(254-(O10/$A$3))^1.88))</f>
        <v>605</v>
      </c>
      <c r="P12" s="185">
        <f>SUM(I12:O12)</f>
        <v>4192</v>
      </c>
      <c r="Q12" s="185"/>
      <c r="R12" s="186"/>
      <c r="S12" s="266"/>
      <c r="T12" s="153"/>
    </row>
    <row r="13" spans="1:20" ht="19.5" customHeight="1">
      <c r="A13" s="351">
        <v>2</v>
      </c>
      <c r="B13" s="171"/>
      <c r="C13" s="357" t="s">
        <v>716</v>
      </c>
      <c r="D13" s="360" t="s">
        <v>717</v>
      </c>
      <c r="E13" s="354" t="s">
        <v>718</v>
      </c>
      <c r="F13" s="354" t="s">
        <v>468</v>
      </c>
      <c r="G13" s="354">
        <v>51</v>
      </c>
      <c r="H13" s="172" t="s">
        <v>1282</v>
      </c>
      <c r="I13" s="173">
        <v>16.07</v>
      </c>
      <c r="J13" s="173">
        <v>1.61</v>
      </c>
      <c r="K13" s="173">
        <v>7.68</v>
      </c>
      <c r="L13" s="173">
        <v>27.22</v>
      </c>
      <c r="M13" s="173">
        <v>4.63</v>
      </c>
      <c r="N13" s="173">
        <v>20.98</v>
      </c>
      <c r="O13" s="174" t="s">
        <v>1842</v>
      </c>
      <c r="P13" s="175"/>
      <c r="Q13" s="171"/>
      <c r="R13" s="176" t="s">
        <v>719</v>
      </c>
      <c r="S13" s="266"/>
      <c r="T13" s="153"/>
    </row>
    <row r="14" spans="1:20" ht="19.5" customHeight="1">
      <c r="A14" s="352"/>
      <c r="B14" s="177"/>
      <c r="C14" s="358"/>
      <c r="D14" s="361"/>
      <c r="E14" s="355"/>
      <c r="F14" s="355"/>
      <c r="G14" s="355"/>
      <c r="H14" s="178" t="s">
        <v>1283</v>
      </c>
      <c r="I14" s="179" t="s">
        <v>1284</v>
      </c>
      <c r="J14" s="179"/>
      <c r="K14" s="179"/>
      <c r="L14" s="179"/>
      <c r="M14" s="179" t="s">
        <v>1500</v>
      </c>
      <c r="N14" s="179"/>
      <c r="O14" s="179"/>
      <c r="P14" s="180"/>
      <c r="Q14" s="177">
        <v>16</v>
      </c>
      <c r="R14" s="181"/>
      <c r="S14" s="267"/>
      <c r="T14" s="153"/>
    </row>
    <row r="15" spans="1:20" ht="19.5" customHeight="1" thickBot="1">
      <c r="A15" s="353"/>
      <c r="B15" s="182"/>
      <c r="C15" s="359"/>
      <c r="D15" s="362"/>
      <c r="E15" s="356"/>
      <c r="F15" s="356"/>
      <c r="G15" s="356"/>
      <c r="H15" s="183" t="s">
        <v>1285</v>
      </c>
      <c r="I15" s="184">
        <f>IF(ISBLANK(I13),"",INT(9.23076*(26.7-I13)^1.835))</f>
        <v>706</v>
      </c>
      <c r="J15" s="184">
        <f>IF(ISBLANK(J13),"",INT(1.84523*(J13*100-75)^1.348))</f>
        <v>747</v>
      </c>
      <c r="K15" s="184">
        <f>IF(ISBLANK(K13),"",INT(56.0211*(K13-1.5)^1.05))</f>
        <v>379</v>
      </c>
      <c r="L15" s="184">
        <f>IF(ISBLANK(L13),"",INT(4.99087*(42.5-L13)^1.81))</f>
        <v>694</v>
      </c>
      <c r="M15" s="184">
        <f>IF(ISBLANK(M13),"",INT(0.188807*(M13*100-210)^1.41))</f>
        <v>461</v>
      </c>
      <c r="N15" s="184">
        <f>IF(ISBLANK(N13),"",INT(15.9803*(N13-3.8)^1.04))</f>
        <v>307</v>
      </c>
      <c r="O15" s="184">
        <f>IF(ISBLANK(O13),"",INT(0.11193*(254-(O13/$A$3))^1.88))</f>
        <v>634</v>
      </c>
      <c r="P15" s="185">
        <f>SUM(I15:O15)</f>
        <v>3928</v>
      </c>
      <c r="Q15" s="185"/>
      <c r="R15" s="186"/>
      <c r="S15" s="266"/>
      <c r="T15" s="153"/>
    </row>
    <row r="16" spans="1:20" ht="19.5" customHeight="1">
      <c r="A16" s="351">
        <v>3</v>
      </c>
      <c r="B16" s="171"/>
      <c r="C16" s="357" t="s">
        <v>230</v>
      </c>
      <c r="D16" s="363" t="s">
        <v>1110</v>
      </c>
      <c r="E16" s="354" t="s">
        <v>1111</v>
      </c>
      <c r="F16" s="354" t="s">
        <v>1065</v>
      </c>
      <c r="G16" s="354">
        <v>86</v>
      </c>
      <c r="H16" s="172" t="s">
        <v>1282</v>
      </c>
      <c r="I16" s="173">
        <v>16.66</v>
      </c>
      <c r="J16" s="173">
        <v>1.61</v>
      </c>
      <c r="K16" s="173">
        <v>7.85</v>
      </c>
      <c r="L16" s="173">
        <v>29.05</v>
      </c>
      <c r="M16" s="173">
        <v>4.71</v>
      </c>
      <c r="N16" s="173">
        <v>27.49</v>
      </c>
      <c r="O16" s="174" t="s">
        <v>1843</v>
      </c>
      <c r="P16" s="175"/>
      <c r="Q16" s="171"/>
      <c r="R16" s="176" t="s">
        <v>1286</v>
      </c>
      <c r="S16" s="266"/>
      <c r="T16" s="153"/>
    </row>
    <row r="17" spans="1:20" ht="19.5" customHeight="1">
      <c r="A17" s="352"/>
      <c r="B17" s="177"/>
      <c r="C17" s="358"/>
      <c r="D17" s="364"/>
      <c r="E17" s="355"/>
      <c r="F17" s="355"/>
      <c r="G17" s="355"/>
      <c r="H17" s="178" t="s">
        <v>1283</v>
      </c>
      <c r="I17" s="179" t="s">
        <v>1284</v>
      </c>
      <c r="J17" s="179"/>
      <c r="K17" s="179"/>
      <c r="L17" s="179"/>
      <c r="M17" s="179" t="s">
        <v>1630</v>
      </c>
      <c r="N17" s="179"/>
      <c r="O17" s="179"/>
      <c r="P17" s="180"/>
      <c r="Q17" s="177">
        <v>14</v>
      </c>
      <c r="R17" s="181"/>
      <c r="S17" s="267"/>
      <c r="T17" s="153"/>
    </row>
    <row r="18" spans="1:20" ht="19.5" customHeight="1" thickBot="1">
      <c r="A18" s="353"/>
      <c r="B18" s="182"/>
      <c r="C18" s="359"/>
      <c r="D18" s="365"/>
      <c r="E18" s="356"/>
      <c r="F18" s="356"/>
      <c r="G18" s="356"/>
      <c r="H18" s="183" t="s">
        <v>1285</v>
      </c>
      <c r="I18" s="184">
        <f>IF(ISBLANK(I16),"",INT(9.23076*(26.7-I16)^1.835))</f>
        <v>635</v>
      </c>
      <c r="J18" s="184">
        <f>IF(ISBLANK(J16),"",INT(1.84523*(J16*100-75)^1.348))</f>
        <v>747</v>
      </c>
      <c r="K18" s="184">
        <f>IF(ISBLANK(K16),"",INT(56.0211*(K16-1.5)^1.05))</f>
        <v>390</v>
      </c>
      <c r="L18" s="184">
        <f>IF(ISBLANK(L16),"",INT(4.99087*(42.5-L16)^1.81))</f>
        <v>551</v>
      </c>
      <c r="M18" s="184">
        <f>IF(ISBLANK(M16),"",INT(0.188807*(M16*100-210)^1.41))</f>
        <v>482</v>
      </c>
      <c r="N18" s="184">
        <f>IF(ISBLANK(N16),"",INT(15.9803*(N16-3.8)^1.04))</f>
        <v>429</v>
      </c>
      <c r="O18" s="184">
        <f>IF(ISBLANK(O16),"",INT(0.11193*(254-(O16/$A$3))^1.88))</f>
        <v>530</v>
      </c>
      <c r="P18" s="185">
        <f>SUM(I18:O18)</f>
        <v>3764</v>
      </c>
      <c r="Q18" s="185"/>
      <c r="R18" s="186"/>
      <c r="S18" s="266"/>
      <c r="T18" s="153"/>
    </row>
    <row r="19" spans="1:20" ht="19.5" customHeight="1">
      <c r="A19" s="351">
        <v>4</v>
      </c>
      <c r="B19" s="171"/>
      <c r="C19" s="357" t="s">
        <v>666</v>
      </c>
      <c r="D19" s="360" t="s">
        <v>826</v>
      </c>
      <c r="E19" s="354" t="s">
        <v>827</v>
      </c>
      <c r="F19" s="354" t="s">
        <v>742</v>
      </c>
      <c r="G19" s="354">
        <v>65</v>
      </c>
      <c r="H19" s="172" t="s">
        <v>1282</v>
      </c>
      <c r="I19" s="173">
        <v>18.97</v>
      </c>
      <c r="J19" s="173">
        <v>1.46</v>
      </c>
      <c r="K19" s="173">
        <v>9.06</v>
      </c>
      <c r="L19" s="173">
        <v>28.82</v>
      </c>
      <c r="M19" s="173">
        <v>4.87</v>
      </c>
      <c r="N19" s="173">
        <v>22.35</v>
      </c>
      <c r="O19" s="174" t="s">
        <v>1276</v>
      </c>
      <c r="P19" s="175"/>
      <c r="Q19" s="269"/>
      <c r="R19" s="188" t="s">
        <v>1289</v>
      </c>
      <c r="S19" s="266"/>
      <c r="T19" s="153"/>
    </row>
    <row r="20" spans="1:20" ht="19.5" customHeight="1">
      <c r="A20" s="352"/>
      <c r="B20" s="177"/>
      <c r="C20" s="358"/>
      <c r="D20" s="361"/>
      <c r="E20" s="355"/>
      <c r="F20" s="355"/>
      <c r="G20" s="355"/>
      <c r="H20" s="178" t="s">
        <v>1283</v>
      </c>
      <c r="I20" s="179" t="s">
        <v>1284</v>
      </c>
      <c r="J20" s="179"/>
      <c r="K20" s="179"/>
      <c r="L20" s="179"/>
      <c r="M20" s="179" t="s">
        <v>1632</v>
      </c>
      <c r="N20" s="179"/>
      <c r="O20" s="179"/>
      <c r="P20" s="180"/>
      <c r="Q20" s="177">
        <v>13</v>
      </c>
      <c r="R20" s="187" t="s">
        <v>1290</v>
      </c>
      <c r="S20" s="266"/>
      <c r="T20" s="153"/>
    </row>
    <row r="21" spans="1:20" ht="19.5" customHeight="1" thickBot="1">
      <c r="A21" s="353"/>
      <c r="B21" s="182"/>
      <c r="C21" s="359"/>
      <c r="D21" s="362"/>
      <c r="E21" s="356"/>
      <c r="F21" s="356"/>
      <c r="G21" s="356"/>
      <c r="H21" s="183" t="s">
        <v>1285</v>
      </c>
      <c r="I21" s="184">
        <f>IF(ISBLANK(I19),"",INT(9.23076*(26.7-I19)^1.835))</f>
        <v>393</v>
      </c>
      <c r="J21" s="184">
        <f>IF(ISBLANK(J19),"",INT(1.84523*(J19*100-75)^1.348))</f>
        <v>577</v>
      </c>
      <c r="K21" s="184">
        <f>IF(ISBLANK(K19),"",INT(56.0211*(K19-1.5)^1.05))</f>
        <v>468</v>
      </c>
      <c r="L21" s="184">
        <f>IF(ISBLANK(L19),"",INT(4.99087*(42.5-L19)^1.81))</f>
        <v>568</v>
      </c>
      <c r="M21" s="184">
        <f>IF(ISBLANK(M19),"",INT(0.188807*(M19*100-210)^1.41))</f>
        <v>524</v>
      </c>
      <c r="N21" s="184">
        <f>IF(ISBLANK(N19),"",INT(15.9803*(N19-3.8)^1.04))</f>
        <v>333</v>
      </c>
      <c r="O21" s="184"/>
      <c r="P21" s="185">
        <f>SUM(I21:O21)</f>
        <v>2863</v>
      </c>
      <c r="Q21" s="185"/>
      <c r="R21" s="186"/>
      <c r="S21" s="266"/>
      <c r="T21" s="153"/>
    </row>
    <row r="22" spans="9:15" ht="12.75">
      <c r="I22" s="151"/>
      <c r="J22" s="151"/>
      <c r="K22" s="151"/>
      <c r="L22" s="151"/>
      <c r="M22" s="151"/>
      <c r="N22" s="151"/>
      <c r="O22" s="151"/>
    </row>
  </sheetData>
  <mergeCells count="27">
    <mergeCell ref="A1:I1"/>
    <mergeCell ref="A2:J2"/>
    <mergeCell ref="I8:O8"/>
    <mergeCell ref="C13:C15"/>
    <mergeCell ref="D13:D15"/>
    <mergeCell ref="E13:E15"/>
    <mergeCell ref="G13:G15"/>
    <mergeCell ref="F10:F12"/>
    <mergeCell ref="C10:C12"/>
    <mergeCell ref="D10:D12"/>
    <mergeCell ref="C19:C21"/>
    <mergeCell ref="D19:D21"/>
    <mergeCell ref="C16:C18"/>
    <mergeCell ref="D16:D18"/>
    <mergeCell ref="E10:E12"/>
    <mergeCell ref="G10:G12"/>
    <mergeCell ref="G19:G21"/>
    <mergeCell ref="G16:G18"/>
    <mergeCell ref="F13:F15"/>
    <mergeCell ref="E19:E21"/>
    <mergeCell ref="E16:E18"/>
    <mergeCell ref="F19:F21"/>
    <mergeCell ref="F16:F18"/>
    <mergeCell ref="A10:A12"/>
    <mergeCell ref="A13:A15"/>
    <mergeCell ref="A16:A18"/>
    <mergeCell ref="A19:A21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429"/>
  <sheetViews>
    <sheetView showZeros="0" zoomScale="85" zoomScaleNormal="85" workbookViewId="0" topLeftCell="A1">
      <selection activeCell="S33" sqref="S33"/>
    </sheetView>
  </sheetViews>
  <sheetFormatPr defaultColWidth="9.140625" defaultRowHeight="12.75"/>
  <cols>
    <col min="1" max="1" width="5.28125" style="151" customWidth="1"/>
    <col min="2" max="2" width="10.140625" style="151" customWidth="1"/>
    <col min="3" max="3" width="14.140625" style="151" customWidth="1"/>
    <col min="4" max="4" width="9.7109375" style="151" customWidth="1"/>
    <col min="5" max="5" width="8.140625" style="151" customWidth="1"/>
    <col min="6" max="6" width="5.00390625" style="151" customWidth="1"/>
    <col min="7" max="7" width="4.57421875" style="151" customWidth="1"/>
    <col min="8" max="8" width="5.28125" style="153" bestFit="1" customWidth="1"/>
    <col min="9" max="9" width="5.421875" style="153" customWidth="1"/>
    <col min="10" max="10" width="6.57421875" style="153" bestFit="1" customWidth="1"/>
    <col min="11" max="11" width="6.421875" style="153" bestFit="1" customWidth="1"/>
    <col min="12" max="13" width="5.57421875" style="153" customWidth="1"/>
    <col min="14" max="14" width="5.7109375" style="153" bestFit="1" customWidth="1"/>
    <col min="15" max="15" width="5.28125" style="153" bestFit="1" customWidth="1"/>
    <col min="16" max="16" width="5.28125" style="153" customWidth="1"/>
    <col min="17" max="17" width="7.28125" style="153" customWidth="1"/>
    <col min="18" max="19" width="6.7109375" style="153" customWidth="1"/>
    <col min="20" max="20" width="11.7109375" style="151" customWidth="1"/>
    <col min="21" max="16384" width="9.140625" style="151" customWidth="1"/>
  </cols>
  <sheetData>
    <row r="1" spans="1:10" ht="15.75">
      <c r="A1" s="366" t="s">
        <v>19</v>
      </c>
      <c r="B1" s="367"/>
      <c r="C1" s="367"/>
      <c r="D1" s="367"/>
      <c r="E1" s="367"/>
      <c r="F1" s="367"/>
      <c r="G1" s="367"/>
      <c r="H1" s="367"/>
      <c r="I1" s="367"/>
      <c r="J1" s="146"/>
    </row>
    <row r="2" spans="1:10" ht="15.75">
      <c r="A2" s="368" t="s">
        <v>20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20" s="149" customFormat="1" ht="18.75">
      <c r="A3" s="147">
        <v>1.1574074074074073E-05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2:20" ht="14.25" customHeight="1">
      <c r="B4" s="152" t="s">
        <v>1291</v>
      </c>
      <c r="L4" s="151"/>
      <c r="M4" s="151"/>
      <c r="N4" s="151"/>
      <c r="O4" s="151"/>
      <c r="P4" s="151"/>
      <c r="R4" s="154"/>
      <c r="S4" s="154"/>
      <c r="T4" s="155"/>
    </row>
    <row r="5" spans="2:20" ht="19.5" thickBot="1">
      <c r="B5" s="156" t="s">
        <v>1275</v>
      </c>
      <c r="D5" s="149"/>
      <c r="L5" s="151"/>
      <c r="M5" s="151"/>
      <c r="N5" s="151"/>
      <c r="O5" s="151"/>
      <c r="P5" s="151"/>
      <c r="R5" s="157"/>
      <c r="S5" s="157"/>
      <c r="T5" s="155"/>
    </row>
    <row r="6" spans="1:20" ht="22.5" customHeight="1" thickBot="1">
      <c r="A6" s="159" t="s">
        <v>5</v>
      </c>
      <c r="B6" s="161" t="s">
        <v>0</v>
      </c>
      <c r="C6" s="162" t="s">
        <v>1</v>
      </c>
      <c r="D6" s="163" t="s">
        <v>1280</v>
      </c>
      <c r="E6" s="189" t="s">
        <v>2</v>
      </c>
      <c r="F6" s="190" t="s">
        <v>1166</v>
      </c>
      <c r="G6" s="166"/>
      <c r="H6" s="191" t="s">
        <v>57</v>
      </c>
      <c r="I6" s="192" t="s">
        <v>13</v>
      </c>
      <c r="J6" s="192" t="s">
        <v>14</v>
      </c>
      <c r="K6" s="192" t="s">
        <v>15</v>
      </c>
      <c r="L6" s="192" t="s">
        <v>58</v>
      </c>
      <c r="M6" s="192" t="s">
        <v>1292</v>
      </c>
      <c r="N6" s="193" t="s">
        <v>16</v>
      </c>
      <c r="O6" s="193" t="s">
        <v>17</v>
      </c>
      <c r="P6" s="193" t="s">
        <v>18</v>
      </c>
      <c r="Q6" s="194" t="s">
        <v>1293</v>
      </c>
      <c r="R6" s="163" t="s">
        <v>6</v>
      </c>
      <c r="S6" s="293" t="s">
        <v>1844</v>
      </c>
      <c r="T6" s="195" t="s">
        <v>4</v>
      </c>
    </row>
    <row r="7" spans="1:20" ht="19.5" customHeight="1">
      <c r="A7" s="196"/>
      <c r="B7" s="374" t="s">
        <v>328</v>
      </c>
      <c r="C7" s="360" t="s">
        <v>1066</v>
      </c>
      <c r="D7" s="354" t="s">
        <v>1067</v>
      </c>
      <c r="E7" s="371" t="s">
        <v>1065</v>
      </c>
      <c r="F7" s="371">
        <v>146</v>
      </c>
      <c r="G7" s="172" t="s">
        <v>1282</v>
      </c>
      <c r="H7" s="197" t="s">
        <v>1299</v>
      </c>
      <c r="I7" s="197" t="s">
        <v>1300</v>
      </c>
      <c r="J7" s="198" t="s">
        <v>1328</v>
      </c>
      <c r="K7" s="197" t="s">
        <v>1443</v>
      </c>
      <c r="L7" s="197" t="s">
        <v>1574</v>
      </c>
      <c r="M7" s="197" t="s">
        <v>1659</v>
      </c>
      <c r="N7" s="197" t="s">
        <v>1671</v>
      </c>
      <c r="O7" s="197" t="s">
        <v>1819</v>
      </c>
      <c r="P7" s="197" t="s">
        <v>1936</v>
      </c>
      <c r="Q7" s="197" t="s">
        <v>1957</v>
      </c>
      <c r="R7" s="199">
        <f>R8</f>
        <v>6135</v>
      </c>
      <c r="S7" s="294"/>
      <c r="T7" s="286" t="s">
        <v>1287</v>
      </c>
    </row>
    <row r="8" spans="1:21" ht="18.75" customHeight="1">
      <c r="A8" s="200">
        <v>1</v>
      </c>
      <c r="B8" s="375"/>
      <c r="C8" s="361"/>
      <c r="D8" s="355"/>
      <c r="E8" s="372"/>
      <c r="F8" s="372"/>
      <c r="G8" s="201" t="s">
        <v>1283</v>
      </c>
      <c r="H8" s="197" t="s">
        <v>1301</v>
      </c>
      <c r="I8" s="197" t="s">
        <v>1302</v>
      </c>
      <c r="J8" s="197"/>
      <c r="K8" s="197"/>
      <c r="L8" s="197"/>
      <c r="M8" s="197" t="s">
        <v>1297</v>
      </c>
      <c r="N8" s="197"/>
      <c r="O8" s="197"/>
      <c r="P8" s="197"/>
      <c r="Q8" s="197"/>
      <c r="R8" s="199">
        <f>R9</f>
        <v>6135</v>
      </c>
      <c r="S8" s="295">
        <v>18</v>
      </c>
      <c r="T8" s="287" t="s">
        <v>1288</v>
      </c>
      <c r="U8" s="153"/>
    </row>
    <row r="9" spans="1:21" ht="19.5" customHeight="1" thickBot="1">
      <c r="A9" s="202"/>
      <c r="B9" s="376"/>
      <c r="C9" s="362"/>
      <c r="D9" s="356"/>
      <c r="E9" s="373"/>
      <c r="F9" s="373"/>
      <c r="G9" s="183" t="s">
        <v>1285</v>
      </c>
      <c r="H9" s="184">
        <f>IF(ISBLANK(H7),"",TRUNC(25.4347*(18-H7)^1.81))</f>
        <v>639</v>
      </c>
      <c r="I9" s="184">
        <f>IF(ISBLANK(I7),"",TRUNC(0.14354*(I7*100-220)^1.4))</f>
        <v>700</v>
      </c>
      <c r="J9" s="184">
        <f>IF(ISBLANK(J7),"",TRUNC(51.39*(J7-1.5)^1.05))</f>
        <v>673</v>
      </c>
      <c r="K9" s="184">
        <f>IF(ISBLANK(K7),"",TRUNC(0.8465*(K7*100-75)^1.42))</f>
        <v>670</v>
      </c>
      <c r="L9" s="184">
        <f>IF(ISBLANK(L7),"",TRUNC(1.53775*(82-L7)^1.81))</f>
        <v>583</v>
      </c>
      <c r="M9" s="184">
        <f>IF(ISBLANK(M7),"",TRUNC(5.74352*(28.5-M7)^1.92))</f>
        <v>757</v>
      </c>
      <c r="N9" s="184">
        <f>IF(ISBLANK(N7),"",TRUNC(12.91*(N7-4)^1.1))</f>
        <v>721</v>
      </c>
      <c r="O9" s="184">
        <f>IF(ISBLANK(O7),"",TRUNC(0.2797*(O7*100-100)^1.35))</f>
        <v>457</v>
      </c>
      <c r="P9" s="184">
        <f>IF(ISBLANK(P7),"",TRUNC(10.14*(P7-7)^1.08))</f>
        <v>468</v>
      </c>
      <c r="Q9" s="184">
        <f>IF(ISBLANK(Q7),"",INT(0.03768*(480-(Q7/$A$3))^1.85))</f>
        <v>467</v>
      </c>
      <c r="R9" s="185">
        <f>SUM(H9:Q9)</f>
        <v>6135</v>
      </c>
      <c r="S9" s="209"/>
      <c r="T9" s="288"/>
      <c r="U9" s="153"/>
    </row>
    <row r="10" spans="1:20" ht="19.5" customHeight="1">
      <c r="A10" s="196"/>
      <c r="B10" s="374" t="s">
        <v>394</v>
      </c>
      <c r="C10" s="360" t="s">
        <v>818</v>
      </c>
      <c r="D10" s="354" t="s">
        <v>819</v>
      </c>
      <c r="E10" s="371" t="s">
        <v>742</v>
      </c>
      <c r="F10" s="371">
        <v>102</v>
      </c>
      <c r="G10" s="172" t="s">
        <v>1282</v>
      </c>
      <c r="H10" s="197" t="s">
        <v>1306</v>
      </c>
      <c r="I10" s="197" t="s">
        <v>1307</v>
      </c>
      <c r="J10" s="198" t="s">
        <v>1306</v>
      </c>
      <c r="K10" s="197" t="s">
        <v>1443</v>
      </c>
      <c r="L10" s="197" t="s">
        <v>1575</v>
      </c>
      <c r="M10" s="197" t="s">
        <v>1652</v>
      </c>
      <c r="N10" s="197" t="s">
        <v>1672</v>
      </c>
      <c r="O10" s="197" t="s">
        <v>1819</v>
      </c>
      <c r="P10" s="197" t="s">
        <v>1938</v>
      </c>
      <c r="Q10" s="197" t="s">
        <v>1958</v>
      </c>
      <c r="R10" s="199">
        <f>R11</f>
        <v>5962</v>
      </c>
      <c r="S10" s="294"/>
      <c r="T10" s="286" t="s">
        <v>1289</v>
      </c>
    </row>
    <row r="11" spans="1:21" ht="18.75" customHeight="1">
      <c r="A11" s="200">
        <v>2</v>
      </c>
      <c r="B11" s="375"/>
      <c r="C11" s="361"/>
      <c r="D11" s="355"/>
      <c r="E11" s="372"/>
      <c r="F11" s="372"/>
      <c r="G11" s="201" t="s">
        <v>1283</v>
      </c>
      <c r="H11" s="197" t="s">
        <v>1297</v>
      </c>
      <c r="I11" s="197" t="s">
        <v>1302</v>
      </c>
      <c r="J11" s="197"/>
      <c r="K11" s="197"/>
      <c r="L11" s="197"/>
      <c r="M11" s="197" t="s">
        <v>1490</v>
      </c>
      <c r="N11" s="197"/>
      <c r="O11" s="197"/>
      <c r="P11" s="197"/>
      <c r="Q11" s="197"/>
      <c r="R11" s="199">
        <f>R12</f>
        <v>5962</v>
      </c>
      <c r="S11" s="295">
        <v>16</v>
      </c>
      <c r="T11" s="287" t="s">
        <v>1290</v>
      </c>
      <c r="U11" s="153"/>
    </row>
    <row r="12" spans="1:21" ht="19.5" customHeight="1" thickBot="1">
      <c r="A12" s="202"/>
      <c r="B12" s="376"/>
      <c r="C12" s="362"/>
      <c r="D12" s="356"/>
      <c r="E12" s="373"/>
      <c r="F12" s="373"/>
      <c r="G12" s="183" t="s">
        <v>1285</v>
      </c>
      <c r="H12" s="184">
        <f>IF(ISBLANK(H10),"",TRUNC(25.4347*(18-H10)^1.81))</f>
        <v>618</v>
      </c>
      <c r="I12" s="184">
        <f>IF(ISBLANK(I10),"",TRUNC(0.14354*(I10*100-220)^1.4))</f>
        <v>606</v>
      </c>
      <c r="J12" s="184">
        <f>IF(ISBLANK(J10),"",TRUNC(51.39*(J10-1.5)^1.05))</f>
        <v>617</v>
      </c>
      <c r="K12" s="184">
        <f>IF(ISBLANK(K10),"",TRUNC(0.8465*(K10*100-75)^1.42))</f>
        <v>670</v>
      </c>
      <c r="L12" s="184">
        <f>IF(ISBLANK(L10),"",TRUNC(1.53775*(82-L10)^1.81))</f>
        <v>628</v>
      </c>
      <c r="M12" s="184">
        <f>IF(ISBLANK(M10),"",TRUNC(5.74352*(28.5-M10)^1.92))</f>
        <v>718</v>
      </c>
      <c r="N12" s="184">
        <f>IF(ISBLANK(N10),"",TRUNC(12.91*(N10-4)^1.1))</f>
        <v>599</v>
      </c>
      <c r="O12" s="184">
        <f>IF(ISBLANK(O10),"",TRUNC(0.2797*(O10*100-100)^1.35))</f>
        <v>457</v>
      </c>
      <c r="P12" s="184">
        <f>IF(ISBLANK(P10),"",TRUNC(10.14*(P10-7)^1.08))</f>
        <v>451</v>
      </c>
      <c r="Q12" s="184">
        <f>IF(ISBLANK(Q10),"",INT(0.03768*(480-(Q10/$A$3))^1.85))</f>
        <v>598</v>
      </c>
      <c r="R12" s="185">
        <f>SUM(H12:Q12)</f>
        <v>5962</v>
      </c>
      <c r="S12" s="209"/>
      <c r="T12" s="289"/>
      <c r="U12" s="153"/>
    </row>
    <row r="13" spans="1:20" ht="19.5" customHeight="1">
      <c r="A13" s="196"/>
      <c r="B13" s="374" t="s">
        <v>1076</v>
      </c>
      <c r="C13" s="360" t="s">
        <v>1077</v>
      </c>
      <c r="D13" s="354" t="s">
        <v>133</v>
      </c>
      <c r="E13" s="371" t="s">
        <v>1065</v>
      </c>
      <c r="F13" s="371">
        <v>143</v>
      </c>
      <c r="G13" s="172" t="s">
        <v>1282</v>
      </c>
      <c r="H13" s="197" t="s">
        <v>1308</v>
      </c>
      <c r="I13" s="197" t="s">
        <v>1309</v>
      </c>
      <c r="J13" s="198" t="s">
        <v>1330</v>
      </c>
      <c r="K13" s="197" t="s">
        <v>1445</v>
      </c>
      <c r="L13" s="197" t="s">
        <v>1455</v>
      </c>
      <c r="M13" s="197" t="s">
        <v>1655</v>
      </c>
      <c r="N13" s="197" t="s">
        <v>1673</v>
      </c>
      <c r="O13" s="197" t="s">
        <v>1820</v>
      </c>
      <c r="P13" s="197" t="s">
        <v>1939</v>
      </c>
      <c r="Q13" s="197" t="s">
        <v>1959</v>
      </c>
      <c r="R13" s="199">
        <f>R14</f>
        <v>5767</v>
      </c>
      <c r="S13" s="294"/>
      <c r="T13" s="286" t="s">
        <v>1310</v>
      </c>
    </row>
    <row r="14" spans="1:21" ht="18.75" customHeight="1">
      <c r="A14" s="200">
        <v>3</v>
      </c>
      <c r="B14" s="375"/>
      <c r="C14" s="361"/>
      <c r="D14" s="355"/>
      <c r="E14" s="372"/>
      <c r="F14" s="372"/>
      <c r="G14" s="201" t="s">
        <v>1283</v>
      </c>
      <c r="H14" s="197" t="s">
        <v>1297</v>
      </c>
      <c r="I14" s="197" t="s">
        <v>1311</v>
      </c>
      <c r="J14" s="197"/>
      <c r="K14" s="197"/>
      <c r="L14" s="197"/>
      <c r="M14" s="197" t="s">
        <v>1490</v>
      </c>
      <c r="N14" s="197"/>
      <c r="O14" s="197"/>
      <c r="P14" s="197"/>
      <c r="Q14" s="197"/>
      <c r="R14" s="199">
        <f>R15</f>
        <v>5767</v>
      </c>
      <c r="S14" s="295">
        <v>14</v>
      </c>
      <c r="T14" s="287" t="s">
        <v>1312</v>
      </c>
      <c r="U14" s="153"/>
    </row>
    <row r="15" spans="1:21" ht="19.5" customHeight="1" thickBot="1">
      <c r="A15" s="202"/>
      <c r="B15" s="376"/>
      <c r="C15" s="362"/>
      <c r="D15" s="356"/>
      <c r="E15" s="373"/>
      <c r="F15" s="373"/>
      <c r="G15" s="183" t="s">
        <v>1285</v>
      </c>
      <c r="H15" s="184">
        <f>IF(ISBLANK(H13),"",TRUNC(25.4347*(18-H13)^1.81))</f>
        <v>659</v>
      </c>
      <c r="I15" s="184">
        <f>IF(ISBLANK(I13),"",TRUNC(0.14354*(I13*100-220)^1.4))</f>
        <v>550</v>
      </c>
      <c r="J15" s="184">
        <f>IF(ISBLANK(J13),"",TRUNC(51.39*(J13-1.5)^1.05))</f>
        <v>554</v>
      </c>
      <c r="K15" s="184">
        <f>IF(ISBLANK(K13),"",TRUNC(0.8465*(K13*100-75)^1.42))</f>
        <v>593</v>
      </c>
      <c r="L15" s="184">
        <f>IF(ISBLANK(L13),"",TRUNC(1.53775*(82-L13)^1.81))</f>
        <v>643</v>
      </c>
      <c r="M15" s="184">
        <f>IF(ISBLANK(M13),"",TRUNC(5.74352*(28.5-M13)^1.92))</f>
        <v>774</v>
      </c>
      <c r="N15" s="184">
        <f>IF(ISBLANK(N13),"",TRUNC(12.91*(N13-4)^1.1))</f>
        <v>635</v>
      </c>
      <c r="O15" s="184">
        <f>IF(ISBLANK(O13),"",TRUNC(0.2797*(O13*100-100)^1.35))</f>
        <v>406</v>
      </c>
      <c r="P15" s="184">
        <f>IF(ISBLANK(P13),"",TRUNC(10.14*(P13-7)^1.08))</f>
        <v>430</v>
      </c>
      <c r="Q15" s="184">
        <f>IF(ISBLANK(Q13),"",INT(0.03768*(480-(Q13/$A$3))^1.85))</f>
        <v>523</v>
      </c>
      <c r="R15" s="185">
        <f>SUM(H15:Q15)</f>
        <v>5767</v>
      </c>
      <c r="S15" s="209"/>
      <c r="T15" s="290"/>
      <c r="U15" s="153"/>
    </row>
    <row r="16" spans="1:20" ht="19.5" customHeight="1">
      <c r="A16" s="196"/>
      <c r="B16" s="374" t="s">
        <v>1061</v>
      </c>
      <c r="C16" s="360" t="s">
        <v>1062</v>
      </c>
      <c r="D16" s="354" t="s">
        <v>1064</v>
      </c>
      <c r="E16" s="371" t="s">
        <v>1065</v>
      </c>
      <c r="F16" s="371">
        <v>145</v>
      </c>
      <c r="G16" s="172" t="s">
        <v>1282</v>
      </c>
      <c r="H16" s="197" t="s">
        <v>1316</v>
      </c>
      <c r="I16" s="197" t="s">
        <v>1317</v>
      </c>
      <c r="J16" s="198" t="s">
        <v>1332</v>
      </c>
      <c r="K16" s="197" t="s">
        <v>1444</v>
      </c>
      <c r="L16" s="197" t="s">
        <v>1661</v>
      </c>
      <c r="M16" s="197" t="s">
        <v>1657</v>
      </c>
      <c r="N16" s="197" t="s">
        <v>1675</v>
      </c>
      <c r="O16" s="197" t="s">
        <v>1821</v>
      </c>
      <c r="P16" s="197" t="s">
        <v>1940</v>
      </c>
      <c r="Q16" s="197" t="s">
        <v>1960</v>
      </c>
      <c r="R16" s="199">
        <f>R17</f>
        <v>5536</v>
      </c>
      <c r="S16" s="294"/>
      <c r="T16" s="286" t="s">
        <v>1287</v>
      </c>
    </row>
    <row r="17" spans="1:21" ht="18.75" customHeight="1">
      <c r="A17" s="200">
        <v>4</v>
      </c>
      <c r="B17" s="375"/>
      <c r="C17" s="361"/>
      <c r="D17" s="355"/>
      <c r="E17" s="372"/>
      <c r="F17" s="372"/>
      <c r="G17" s="201" t="s">
        <v>1283</v>
      </c>
      <c r="H17" s="197" t="s">
        <v>1301</v>
      </c>
      <c r="I17" s="197" t="s">
        <v>1318</v>
      </c>
      <c r="J17" s="197"/>
      <c r="K17" s="197"/>
      <c r="L17" s="197"/>
      <c r="M17" s="197" t="s">
        <v>1297</v>
      </c>
      <c r="N17" s="197"/>
      <c r="O17" s="197"/>
      <c r="P17" s="197"/>
      <c r="Q17" s="197"/>
      <c r="R17" s="199">
        <f>R18</f>
        <v>5536</v>
      </c>
      <c r="S17" s="295">
        <v>13</v>
      </c>
      <c r="T17" s="287" t="s">
        <v>1288</v>
      </c>
      <c r="U17" s="153"/>
    </row>
    <row r="18" spans="1:21" ht="19.5" customHeight="1" thickBot="1">
      <c r="A18" s="202"/>
      <c r="B18" s="376"/>
      <c r="C18" s="362"/>
      <c r="D18" s="356"/>
      <c r="E18" s="373"/>
      <c r="F18" s="373"/>
      <c r="G18" s="183" t="s">
        <v>1285</v>
      </c>
      <c r="H18" s="184">
        <f>IF(ISBLANK(H16),"",TRUNC(25.4347*(18-H16)^1.81))</f>
        <v>556</v>
      </c>
      <c r="I18" s="184">
        <f>IF(ISBLANK(I16),"",TRUNC(0.14354*(I16*100-220)^1.4))</f>
        <v>510</v>
      </c>
      <c r="J18" s="184">
        <f>IF(ISBLANK(J16),"",TRUNC(51.39*(J16-1.5)^1.05))</f>
        <v>754</v>
      </c>
      <c r="K18" s="184">
        <f>IF(ISBLANK(K16),"",TRUNC(0.8465*(K16*100-75)^1.42))</f>
        <v>619</v>
      </c>
      <c r="L18" s="184">
        <f>IF(ISBLANK(L16),"",TRUNC(1.53775*(82-L16)^1.81))</f>
        <v>510</v>
      </c>
      <c r="M18" s="184">
        <f>IF(ISBLANK(M16),"",TRUNC(5.74352*(28.5-M16)^1.92))</f>
        <v>705</v>
      </c>
      <c r="N18" s="184">
        <f>IF(ISBLANK(N16),"",TRUNC(12.91*(N16-4)^1.1))</f>
        <v>572</v>
      </c>
      <c r="O18" s="184">
        <f>IF(ISBLANK(O16),"",TRUNC(0.2797*(O16*100-100)^1.35))</f>
        <v>381</v>
      </c>
      <c r="P18" s="184">
        <f>IF(ISBLANK(P16),"",TRUNC(10.14*(P16-7)^1.08))</f>
        <v>496</v>
      </c>
      <c r="Q18" s="184">
        <f>IF(ISBLANK(Q16),"",INT(0.03768*(480-(Q16/$A$3))^1.85))</f>
        <v>433</v>
      </c>
      <c r="R18" s="185">
        <f>SUM(H18:Q18)</f>
        <v>5536</v>
      </c>
      <c r="S18" s="209"/>
      <c r="T18" s="289"/>
      <c r="U18" s="153"/>
    </row>
    <row r="19" spans="1:20" ht="19.5" customHeight="1">
      <c r="A19" s="196"/>
      <c r="B19" s="374" t="s">
        <v>807</v>
      </c>
      <c r="C19" s="360" t="s">
        <v>808</v>
      </c>
      <c r="D19" s="354" t="s">
        <v>809</v>
      </c>
      <c r="E19" s="371" t="s">
        <v>742</v>
      </c>
      <c r="F19" s="371">
        <v>98</v>
      </c>
      <c r="G19" s="172" t="s">
        <v>1282</v>
      </c>
      <c r="H19" s="197" t="s">
        <v>1303</v>
      </c>
      <c r="I19" s="197" t="s">
        <v>1304</v>
      </c>
      <c r="J19" s="198" t="s">
        <v>1329</v>
      </c>
      <c r="K19" s="197" t="s">
        <v>1445</v>
      </c>
      <c r="L19" s="197" t="s">
        <v>1576</v>
      </c>
      <c r="M19" s="197" t="s">
        <v>1658</v>
      </c>
      <c r="N19" s="197" t="s">
        <v>1674</v>
      </c>
      <c r="O19" s="197" t="s">
        <v>1822</v>
      </c>
      <c r="P19" s="197" t="s">
        <v>1941</v>
      </c>
      <c r="Q19" s="197" t="s">
        <v>1961</v>
      </c>
      <c r="R19" s="199">
        <f>R20</f>
        <v>5431</v>
      </c>
      <c r="S19" s="294"/>
      <c r="T19" s="286" t="s">
        <v>1296</v>
      </c>
    </row>
    <row r="20" spans="1:21" ht="18.75" customHeight="1">
      <c r="A20" s="200">
        <v>5</v>
      </c>
      <c r="B20" s="375"/>
      <c r="C20" s="361"/>
      <c r="D20" s="355"/>
      <c r="E20" s="372"/>
      <c r="F20" s="372"/>
      <c r="G20" s="201" t="s">
        <v>1283</v>
      </c>
      <c r="H20" s="197" t="s">
        <v>1301</v>
      </c>
      <c r="I20" s="197" t="s">
        <v>1305</v>
      </c>
      <c r="J20" s="197"/>
      <c r="K20" s="197"/>
      <c r="L20" s="197"/>
      <c r="M20" s="197" t="s">
        <v>1297</v>
      </c>
      <c r="N20" s="197"/>
      <c r="O20" s="197"/>
      <c r="P20" s="197"/>
      <c r="Q20" s="197"/>
      <c r="R20" s="199">
        <f>R21</f>
        <v>5431</v>
      </c>
      <c r="S20" s="295">
        <v>12</v>
      </c>
      <c r="T20" s="287"/>
      <c r="U20" s="153"/>
    </row>
    <row r="21" spans="1:21" ht="19.5" customHeight="1" thickBot="1">
      <c r="A21" s="202"/>
      <c r="B21" s="376"/>
      <c r="C21" s="362"/>
      <c r="D21" s="356"/>
      <c r="E21" s="373"/>
      <c r="F21" s="373"/>
      <c r="G21" s="183" t="s">
        <v>1285</v>
      </c>
      <c r="H21" s="184">
        <f>IF(ISBLANK(H19),"",TRUNC(25.4347*(18-H19)^1.81))</f>
        <v>689</v>
      </c>
      <c r="I21" s="184">
        <f>IF(ISBLANK(I19),"",TRUNC(0.14354*(I19*100-220)^1.4))</f>
        <v>582</v>
      </c>
      <c r="J21" s="184">
        <f>IF(ISBLANK(J19),"",TRUNC(51.39*(J19-1.5)^1.05))</f>
        <v>524</v>
      </c>
      <c r="K21" s="184">
        <f>IF(ISBLANK(K19),"",TRUNC(0.8465*(K19*100-75)^1.42))</f>
        <v>593</v>
      </c>
      <c r="L21" s="184">
        <f>IF(ISBLANK(L19),"",TRUNC(1.53775*(82-L19)^1.81))</f>
        <v>574</v>
      </c>
      <c r="M21" s="184">
        <f>IF(ISBLANK(M19),"",TRUNC(5.74352*(28.5-M19)^1.92))</f>
        <v>741</v>
      </c>
      <c r="N21" s="184">
        <f>IF(ISBLANK(N19),"",TRUNC(12.91*(N19-4)^1.1))</f>
        <v>368</v>
      </c>
      <c r="O21" s="184">
        <f>IF(ISBLANK(O19),"",TRUNC(0.2797*(O19*100-100)^1.35))</f>
        <v>431</v>
      </c>
      <c r="P21" s="184">
        <f>IF(ISBLANK(P19),"",TRUNC(10.14*(P19-7)^1.08))</f>
        <v>456</v>
      </c>
      <c r="Q21" s="184">
        <f>IF(ISBLANK(Q19),"",INT(0.03768*(480-(Q19/$A$3))^1.85))</f>
        <v>473</v>
      </c>
      <c r="R21" s="185">
        <f>SUM(H21:Q21)</f>
        <v>5431</v>
      </c>
      <c r="S21" s="209"/>
      <c r="T21" s="288"/>
      <c r="U21" s="153"/>
    </row>
    <row r="22" spans="1:20" ht="19.5" customHeight="1">
      <c r="A22" s="196"/>
      <c r="B22" s="374" t="s">
        <v>1068</v>
      </c>
      <c r="C22" s="360" t="s">
        <v>1069</v>
      </c>
      <c r="D22" s="354" t="s">
        <v>1070</v>
      </c>
      <c r="E22" s="371" t="s">
        <v>1065</v>
      </c>
      <c r="F22" s="371">
        <v>147</v>
      </c>
      <c r="G22" s="172" t="s">
        <v>1282</v>
      </c>
      <c r="H22" s="197" t="s">
        <v>1313</v>
      </c>
      <c r="I22" s="197" t="s">
        <v>1314</v>
      </c>
      <c r="J22" s="198" t="s">
        <v>1331</v>
      </c>
      <c r="K22" s="197" t="s">
        <v>1446</v>
      </c>
      <c r="L22" s="197" t="s">
        <v>1577</v>
      </c>
      <c r="M22" s="197" t="s">
        <v>1660</v>
      </c>
      <c r="N22" s="197" t="s">
        <v>1677</v>
      </c>
      <c r="O22" s="197" t="s">
        <v>1823</v>
      </c>
      <c r="P22" s="197" t="s">
        <v>1942</v>
      </c>
      <c r="Q22" s="197" t="s">
        <v>1962</v>
      </c>
      <c r="R22" s="199">
        <f>R23</f>
        <v>5052</v>
      </c>
      <c r="S22" s="294"/>
      <c r="T22" s="286" t="s">
        <v>1287</v>
      </c>
    </row>
    <row r="23" spans="1:21" ht="18.75" customHeight="1">
      <c r="A23" s="200">
        <v>6</v>
      </c>
      <c r="B23" s="375"/>
      <c r="C23" s="361"/>
      <c r="D23" s="355"/>
      <c r="E23" s="372"/>
      <c r="F23" s="372"/>
      <c r="G23" s="201" t="s">
        <v>1283</v>
      </c>
      <c r="H23" s="197" t="s">
        <v>1301</v>
      </c>
      <c r="I23" s="197" t="s">
        <v>1315</v>
      </c>
      <c r="J23" s="197"/>
      <c r="K23" s="197"/>
      <c r="L23" s="197"/>
      <c r="M23" s="197" t="s">
        <v>1297</v>
      </c>
      <c r="N23" s="197"/>
      <c r="O23" s="197"/>
      <c r="P23" s="197"/>
      <c r="Q23" s="197"/>
      <c r="R23" s="199">
        <f>R24</f>
        <v>5052</v>
      </c>
      <c r="S23" s="295" t="s">
        <v>438</v>
      </c>
      <c r="T23" s="287" t="s">
        <v>1288</v>
      </c>
      <c r="U23" s="153"/>
    </row>
    <row r="24" spans="1:21" ht="19.5" customHeight="1" thickBot="1">
      <c r="A24" s="202"/>
      <c r="B24" s="376"/>
      <c r="C24" s="362"/>
      <c r="D24" s="356"/>
      <c r="E24" s="373"/>
      <c r="F24" s="373"/>
      <c r="G24" s="183" t="s">
        <v>1285</v>
      </c>
      <c r="H24" s="184">
        <f>IF(ISBLANK(H22),"",TRUNC(25.4347*(18-H22)^1.81))</f>
        <v>612</v>
      </c>
      <c r="I24" s="184">
        <f>IF(ISBLANK(I22),"",TRUNC(0.14354*(I22*100-220)^1.4))</f>
        <v>463</v>
      </c>
      <c r="J24" s="184">
        <f>IF(ISBLANK(J22),"",TRUNC(51.39*(J22-1.5)^1.05))</f>
        <v>612</v>
      </c>
      <c r="K24" s="184">
        <f>IF(ISBLANK(K22),"",TRUNC(0.8465*(K22*100-75)^1.42))</f>
        <v>520</v>
      </c>
      <c r="L24" s="184">
        <f>IF(ISBLANK(L22),"",TRUNC(1.53775*(82-L22)^1.81))</f>
        <v>560</v>
      </c>
      <c r="M24" s="184">
        <f>IF(ISBLANK(M22),"",TRUNC(5.74352*(28.5-M22)^1.92))</f>
        <v>536</v>
      </c>
      <c r="N24" s="184">
        <f>IF(ISBLANK(N22),"",TRUNC(12.91*(N22-4)^1.1))</f>
        <v>577</v>
      </c>
      <c r="O24" s="184">
        <f>IF(ISBLANK(O22),"",TRUNC(0.2797*(O22*100-100)^1.35))</f>
        <v>357</v>
      </c>
      <c r="P24" s="184">
        <f>IF(ISBLANK(P22),"",TRUNC(10.14*(P22-7)^1.08))</f>
        <v>440</v>
      </c>
      <c r="Q24" s="184">
        <f>IF(ISBLANK(Q22),"",INT(0.03768*(480-(Q22/$A$3))^1.85))</f>
        <v>375</v>
      </c>
      <c r="R24" s="185">
        <f>SUM(H24:Q24)</f>
        <v>5052</v>
      </c>
      <c r="S24" s="209"/>
      <c r="T24" s="289"/>
      <c r="U24" s="153"/>
    </row>
    <row r="25" spans="1:20" ht="19.5" customHeight="1">
      <c r="A25" s="196"/>
      <c r="B25" s="374" t="s">
        <v>1074</v>
      </c>
      <c r="C25" s="360" t="s">
        <v>1075</v>
      </c>
      <c r="D25" s="354" t="s">
        <v>907</v>
      </c>
      <c r="E25" s="371" t="s">
        <v>1065</v>
      </c>
      <c r="F25" s="371">
        <v>139</v>
      </c>
      <c r="G25" s="172" t="s">
        <v>1282</v>
      </c>
      <c r="H25" s="197" t="s">
        <v>1322</v>
      </c>
      <c r="I25" s="197" t="s">
        <v>1323</v>
      </c>
      <c r="J25" s="198" t="s">
        <v>1334</v>
      </c>
      <c r="K25" s="197" t="s">
        <v>1447</v>
      </c>
      <c r="L25" s="197" t="s">
        <v>1578</v>
      </c>
      <c r="M25" s="197" t="s">
        <v>1651</v>
      </c>
      <c r="N25" s="197" t="s">
        <v>1676</v>
      </c>
      <c r="O25" s="197" t="s">
        <v>1819</v>
      </c>
      <c r="P25" s="197" t="s">
        <v>1943</v>
      </c>
      <c r="Q25" s="197" t="s">
        <v>1963</v>
      </c>
      <c r="R25" s="199">
        <f>R26</f>
        <v>4948</v>
      </c>
      <c r="S25" s="294"/>
      <c r="T25" s="286" t="s">
        <v>1310</v>
      </c>
    </row>
    <row r="26" spans="1:21" ht="18.75" customHeight="1">
      <c r="A26" s="200">
        <v>7</v>
      </c>
      <c r="B26" s="375"/>
      <c r="C26" s="361"/>
      <c r="D26" s="355"/>
      <c r="E26" s="372"/>
      <c r="F26" s="372"/>
      <c r="G26" s="201" t="s">
        <v>1283</v>
      </c>
      <c r="H26" s="197" t="s">
        <v>1297</v>
      </c>
      <c r="I26" s="197" t="s">
        <v>1324</v>
      </c>
      <c r="J26" s="197"/>
      <c r="K26" s="197"/>
      <c r="L26" s="197"/>
      <c r="M26" s="197" t="s">
        <v>1490</v>
      </c>
      <c r="N26" s="197"/>
      <c r="O26" s="197"/>
      <c r="P26" s="197"/>
      <c r="Q26" s="197"/>
      <c r="R26" s="199">
        <f>R27</f>
        <v>4948</v>
      </c>
      <c r="S26" s="295" t="s">
        <v>438</v>
      </c>
      <c r="T26" s="287" t="s">
        <v>1312</v>
      </c>
      <c r="U26" s="153"/>
    </row>
    <row r="27" spans="1:21" ht="19.5" customHeight="1" thickBot="1">
      <c r="A27" s="202"/>
      <c r="B27" s="376"/>
      <c r="C27" s="362"/>
      <c r="D27" s="356"/>
      <c r="E27" s="373"/>
      <c r="F27" s="373"/>
      <c r="G27" s="183" t="s">
        <v>1285</v>
      </c>
      <c r="H27" s="184">
        <f>IF(ISBLANK(H25),"",TRUNC(25.4347*(18-H25)^1.81))</f>
        <v>558</v>
      </c>
      <c r="I27" s="184">
        <f>IF(ISBLANK(I25),"",TRUNC(0.14354*(I25*100-220)^1.4))</f>
        <v>459</v>
      </c>
      <c r="J27" s="184">
        <f>IF(ISBLANK(J25),"",TRUNC(51.39*(J25-1.5)^1.05))</f>
        <v>559</v>
      </c>
      <c r="K27" s="184">
        <f>IF(ISBLANK(K25),"",TRUNC(0.8465*(K25*100-75)^1.42))</f>
        <v>544</v>
      </c>
      <c r="L27" s="184">
        <f>IF(ISBLANK(L25),"",TRUNC(1.53775*(82-L25)^1.81))</f>
        <v>541</v>
      </c>
      <c r="M27" s="184">
        <f>IF(ISBLANK(M25),"",TRUNC(5.74352*(28.5-M25)^1.92))</f>
        <v>652</v>
      </c>
      <c r="N27" s="184">
        <f>IF(ISBLANK(N25),"",TRUNC(12.91*(N25-4)^1.1))</f>
        <v>467</v>
      </c>
      <c r="O27" s="184">
        <f>IF(ISBLANK(O25),"",TRUNC(0.2797*(O25*100-100)^1.35))</f>
        <v>457</v>
      </c>
      <c r="P27" s="184">
        <f>IF(ISBLANK(P25),"",TRUNC(10.14*(P25-7)^1.08))</f>
        <v>383</v>
      </c>
      <c r="Q27" s="184">
        <f>IF(ISBLANK(Q25),"",INT(0.03768*(480-(Q25/$A$3))^1.85))</f>
        <v>328</v>
      </c>
      <c r="R27" s="185">
        <f>SUM(H27:Q27)</f>
        <v>4948</v>
      </c>
      <c r="S27" s="209"/>
      <c r="T27" s="288"/>
      <c r="U27" s="153"/>
    </row>
    <row r="28" spans="1:20" ht="19.5" customHeight="1">
      <c r="A28" s="196"/>
      <c r="B28" s="374" t="s">
        <v>585</v>
      </c>
      <c r="C28" s="360" t="s">
        <v>1161</v>
      </c>
      <c r="D28" s="354" t="s">
        <v>802</v>
      </c>
      <c r="E28" s="371" t="s">
        <v>1065</v>
      </c>
      <c r="F28" s="371">
        <v>141</v>
      </c>
      <c r="G28" s="172" t="s">
        <v>1282</v>
      </c>
      <c r="H28" s="197" t="s">
        <v>1325</v>
      </c>
      <c r="I28" s="197" t="s">
        <v>1326</v>
      </c>
      <c r="J28" s="198" t="s">
        <v>1335</v>
      </c>
      <c r="K28" s="197" t="s">
        <v>1449</v>
      </c>
      <c r="L28" s="197" t="s">
        <v>1579</v>
      </c>
      <c r="M28" s="197" t="s">
        <v>1656</v>
      </c>
      <c r="N28" s="197" t="s">
        <v>1678</v>
      </c>
      <c r="O28" s="197" t="s">
        <v>1824</v>
      </c>
      <c r="P28" s="197" t="s">
        <v>1944</v>
      </c>
      <c r="Q28" s="197" t="s">
        <v>1964</v>
      </c>
      <c r="R28" s="199">
        <f>R29</f>
        <v>4292</v>
      </c>
      <c r="S28" s="294"/>
      <c r="T28" s="286" t="s">
        <v>1310</v>
      </c>
    </row>
    <row r="29" spans="1:21" ht="18.75" customHeight="1">
      <c r="A29" s="200">
        <v>8</v>
      </c>
      <c r="B29" s="375"/>
      <c r="C29" s="361"/>
      <c r="D29" s="355"/>
      <c r="E29" s="372"/>
      <c r="F29" s="372"/>
      <c r="G29" s="201" t="s">
        <v>1283</v>
      </c>
      <c r="H29" s="197" t="s">
        <v>1301</v>
      </c>
      <c r="I29" s="197" t="s">
        <v>1318</v>
      </c>
      <c r="J29" s="197"/>
      <c r="K29" s="197"/>
      <c r="L29" s="197"/>
      <c r="M29" s="197" t="s">
        <v>1297</v>
      </c>
      <c r="N29" s="197"/>
      <c r="O29" s="197"/>
      <c r="P29" s="197"/>
      <c r="Q29" s="197"/>
      <c r="R29" s="199">
        <f>R30</f>
        <v>4292</v>
      </c>
      <c r="S29" s="295" t="s">
        <v>438</v>
      </c>
      <c r="T29" s="287" t="s">
        <v>1312</v>
      </c>
      <c r="U29" s="153"/>
    </row>
    <row r="30" spans="1:21" ht="19.5" customHeight="1" thickBot="1">
      <c r="A30" s="202"/>
      <c r="B30" s="376"/>
      <c r="C30" s="362"/>
      <c r="D30" s="356"/>
      <c r="E30" s="373"/>
      <c r="F30" s="373"/>
      <c r="G30" s="183" t="s">
        <v>1285</v>
      </c>
      <c r="H30" s="184">
        <f>IF(ISBLANK(H28),"",TRUNC(25.4347*(18-H28)^1.81))</f>
        <v>454</v>
      </c>
      <c r="I30" s="184">
        <f>IF(ISBLANK(I28),"",TRUNC(0.14354*(I28*100-220)^1.4))</f>
        <v>512</v>
      </c>
      <c r="J30" s="184">
        <f>IF(ISBLANK(J28),"",TRUNC(51.39*(J28-1.5)^1.05))</f>
        <v>474</v>
      </c>
      <c r="K30" s="184">
        <f>IF(ISBLANK(K28),"",TRUNC(0.8465*(K28*100-75)^1.42))</f>
        <v>496</v>
      </c>
      <c r="L30" s="184">
        <f>IF(ISBLANK(L28),"",TRUNC(1.53775*(82-L28)^1.81))</f>
        <v>466</v>
      </c>
      <c r="M30" s="184">
        <f>IF(ISBLANK(M28),"",TRUNC(5.74352*(28.5-M28)^1.92))</f>
        <v>514</v>
      </c>
      <c r="N30" s="184">
        <f>IF(ISBLANK(N28),"",TRUNC(12.91*(N28-4)^1.1))</f>
        <v>387</v>
      </c>
      <c r="O30" s="184">
        <f>IF(ISBLANK(O28),"",TRUNC(0.2797*(O28*100-100)^1.35))</f>
        <v>309</v>
      </c>
      <c r="P30" s="184">
        <f>IF(ISBLANK(P28),"",TRUNC(10.14*(P28-7)^1.08))</f>
        <v>349</v>
      </c>
      <c r="Q30" s="184">
        <f>IF(ISBLANK(Q28),"",INT(0.03768*(480-(Q28/$A$3))^1.85))</f>
        <v>331</v>
      </c>
      <c r="R30" s="185">
        <f>SUM(H30:Q30)</f>
        <v>4292</v>
      </c>
      <c r="S30" s="209"/>
      <c r="T30" s="289"/>
      <c r="U30" s="153"/>
    </row>
    <row r="31" spans="1:20" ht="19.5" customHeight="1">
      <c r="A31" s="196"/>
      <c r="B31" s="374" t="s">
        <v>1071</v>
      </c>
      <c r="C31" s="360" t="s">
        <v>1072</v>
      </c>
      <c r="D31" s="354" t="s">
        <v>907</v>
      </c>
      <c r="E31" s="371" t="s">
        <v>1065</v>
      </c>
      <c r="F31" s="371">
        <v>137</v>
      </c>
      <c r="G31" s="172" t="s">
        <v>1282</v>
      </c>
      <c r="H31" s="197" t="s">
        <v>1319</v>
      </c>
      <c r="I31" s="197" t="s">
        <v>1320</v>
      </c>
      <c r="J31" s="198" t="s">
        <v>1333</v>
      </c>
      <c r="K31" s="197" t="s">
        <v>1448</v>
      </c>
      <c r="L31" s="197" t="s">
        <v>1580</v>
      </c>
      <c r="M31" s="197" t="s">
        <v>1653</v>
      </c>
      <c r="N31" s="197" t="s">
        <v>1679</v>
      </c>
      <c r="O31" s="197" t="s">
        <v>1825</v>
      </c>
      <c r="P31" s="197" t="s">
        <v>1945</v>
      </c>
      <c r="Q31" s="197" t="s">
        <v>1965</v>
      </c>
      <c r="R31" s="199">
        <f>R32</f>
        <v>3717</v>
      </c>
      <c r="S31" s="294"/>
      <c r="T31" s="286" t="s">
        <v>1310</v>
      </c>
    </row>
    <row r="32" spans="1:21" ht="18.75" customHeight="1">
      <c r="A32" s="200">
        <v>9</v>
      </c>
      <c r="B32" s="375"/>
      <c r="C32" s="361"/>
      <c r="D32" s="355"/>
      <c r="E32" s="372"/>
      <c r="F32" s="372"/>
      <c r="G32" s="201" t="s">
        <v>1283</v>
      </c>
      <c r="H32" s="197" t="s">
        <v>1297</v>
      </c>
      <c r="I32" s="197" t="s">
        <v>1321</v>
      </c>
      <c r="J32" s="197"/>
      <c r="K32" s="197"/>
      <c r="L32" s="197"/>
      <c r="M32" s="197" t="s">
        <v>1490</v>
      </c>
      <c r="N32" s="197"/>
      <c r="O32" s="197"/>
      <c r="P32" s="197"/>
      <c r="Q32" s="197"/>
      <c r="R32" s="199">
        <f>R33</f>
        <v>3717</v>
      </c>
      <c r="S32" s="295" t="s">
        <v>438</v>
      </c>
      <c r="T32" s="287" t="s">
        <v>1312</v>
      </c>
      <c r="U32" s="153"/>
    </row>
    <row r="33" spans="1:21" ht="19.5" customHeight="1" thickBot="1">
      <c r="A33" s="202"/>
      <c r="B33" s="376"/>
      <c r="C33" s="362"/>
      <c r="D33" s="356"/>
      <c r="E33" s="373"/>
      <c r="F33" s="373"/>
      <c r="G33" s="183" t="s">
        <v>1285</v>
      </c>
      <c r="H33" s="184">
        <f>IF(ISBLANK(H31),"",TRUNC(25.4347*(18-H31)^1.81))</f>
        <v>534</v>
      </c>
      <c r="I33" s="184">
        <f>IF(ISBLANK(I31),"",TRUNC(0.14354*(I31*100-220)^1.4))</f>
        <v>498</v>
      </c>
      <c r="J33" s="184">
        <f>IF(ISBLANK(J31),"",TRUNC(51.39*(J31-1.5)^1.05))</f>
        <v>520</v>
      </c>
      <c r="K33" s="209">
        <v>0</v>
      </c>
      <c r="L33" s="184">
        <f>IF(ISBLANK(L31),"",TRUNC(1.53775*(82-L31)^1.81))</f>
        <v>407</v>
      </c>
      <c r="M33" s="184">
        <f>IF(ISBLANK(M31),"",TRUNC(5.74352*(28.5-M31)^1.92))</f>
        <v>428</v>
      </c>
      <c r="N33" s="184">
        <f>IF(ISBLANK(N31),"",TRUNC(12.91*(N31-4)^1.1))</f>
        <v>412</v>
      </c>
      <c r="O33" s="184">
        <f>IF(ISBLANK(O31),"",TRUNC(0.2797*(O31*100-100)^1.35))</f>
        <v>333</v>
      </c>
      <c r="P33" s="184">
        <f>IF(ISBLANK(P31),"",TRUNC(10.14*(P31-7)^1.08))</f>
        <v>327</v>
      </c>
      <c r="Q33" s="184">
        <f>IF(ISBLANK(Q31),"",INT(0.03768*(480-(Q31/$A$3))^1.85))</f>
        <v>258</v>
      </c>
      <c r="R33" s="185">
        <f>SUM(H33:Q33)</f>
        <v>3717</v>
      </c>
      <c r="S33" s="209"/>
      <c r="T33" s="289"/>
      <c r="U33" s="153"/>
    </row>
    <row r="34" spans="7:19" ht="19.5" customHeight="1">
      <c r="G34" s="153"/>
      <c r="R34" s="151"/>
      <c r="S34" s="292"/>
    </row>
    <row r="35" ht="13.5" thickBot="1">
      <c r="S35" s="253"/>
    </row>
    <row r="36" spans="1:20" ht="13.5" thickBot="1">
      <c r="A36" s="159" t="s">
        <v>5</v>
      </c>
      <c r="B36" s="161" t="s">
        <v>0</v>
      </c>
      <c r="C36" s="162" t="s">
        <v>1</v>
      </c>
      <c r="D36" s="163" t="s">
        <v>1280</v>
      </c>
      <c r="E36" s="189" t="s">
        <v>2</v>
      </c>
      <c r="F36" s="190" t="s">
        <v>1166</v>
      </c>
      <c r="G36" s="166"/>
      <c r="H36" s="191" t="s">
        <v>57</v>
      </c>
      <c r="I36" s="192" t="s">
        <v>13</v>
      </c>
      <c r="J36" s="192" t="s">
        <v>14</v>
      </c>
      <c r="K36" s="192" t="s">
        <v>15</v>
      </c>
      <c r="L36" s="192" t="s">
        <v>58</v>
      </c>
      <c r="M36" s="192" t="s">
        <v>1292</v>
      </c>
      <c r="N36" s="193" t="s">
        <v>16</v>
      </c>
      <c r="O36" s="193" t="s">
        <v>17</v>
      </c>
      <c r="P36" s="193" t="s">
        <v>18</v>
      </c>
      <c r="Q36" s="194" t="s">
        <v>1967</v>
      </c>
      <c r="R36" s="268" t="s">
        <v>6</v>
      </c>
      <c r="S36" s="163"/>
      <c r="T36" s="291" t="s">
        <v>4</v>
      </c>
    </row>
    <row r="37" spans="1:20" ht="12.75">
      <c r="A37" s="196"/>
      <c r="B37" s="374" t="s">
        <v>206</v>
      </c>
      <c r="C37" s="360" t="s">
        <v>746</v>
      </c>
      <c r="D37" s="354" t="s">
        <v>747</v>
      </c>
      <c r="E37" s="371" t="s">
        <v>745</v>
      </c>
      <c r="F37" s="371">
        <v>111</v>
      </c>
      <c r="G37" s="172" t="s">
        <v>1282</v>
      </c>
      <c r="H37" s="197" t="s">
        <v>1294</v>
      </c>
      <c r="I37" s="197" t="s">
        <v>1295</v>
      </c>
      <c r="J37" s="198" t="s">
        <v>1327</v>
      </c>
      <c r="K37" s="197" t="s">
        <v>1442</v>
      </c>
      <c r="L37" s="197" t="s">
        <v>1573</v>
      </c>
      <c r="M37" s="197" t="s">
        <v>1654</v>
      </c>
      <c r="N37" s="197" t="s">
        <v>1670</v>
      </c>
      <c r="O37" s="197" t="s">
        <v>1448</v>
      </c>
      <c r="P37" s="197" t="s">
        <v>1937</v>
      </c>
      <c r="Q37" s="197" t="s">
        <v>1966</v>
      </c>
      <c r="R37" s="199">
        <f>R38</f>
        <v>6062</v>
      </c>
      <c r="S37" s="294"/>
      <c r="T37" s="286" t="s">
        <v>1296</v>
      </c>
    </row>
    <row r="38" spans="1:20" ht="12.75">
      <c r="A38" s="200">
        <v>10</v>
      </c>
      <c r="B38" s="375"/>
      <c r="C38" s="361"/>
      <c r="D38" s="355"/>
      <c r="E38" s="372"/>
      <c r="F38" s="372"/>
      <c r="G38" s="201" t="s">
        <v>1283</v>
      </c>
      <c r="H38" s="197" t="s">
        <v>1297</v>
      </c>
      <c r="I38" s="197" t="s">
        <v>1298</v>
      </c>
      <c r="J38" s="197"/>
      <c r="K38" s="197"/>
      <c r="L38" s="197"/>
      <c r="M38" s="197" t="s">
        <v>1490</v>
      </c>
      <c r="N38" s="197"/>
      <c r="O38" s="197"/>
      <c r="P38" s="197"/>
      <c r="Q38" s="197"/>
      <c r="R38" s="199">
        <f>R39</f>
        <v>6062</v>
      </c>
      <c r="S38" s="295" t="s">
        <v>438</v>
      </c>
      <c r="T38" s="287"/>
    </row>
    <row r="39" spans="1:20" ht="13.5" thickBot="1">
      <c r="A39" s="202"/>
      <c r="B39" s="376"/>
      <c r="C39" s="362"/>
      <c r="D39" s="356"/>
      <c r="E39" s="373"/>
      <c r="F39" s="373"/>
      <c r="G39" s="183" t="s">
        <v>1285</v>
      </c>
      <c r="H39" s="184">
        <f>IF(ISBLANK(H37),"",TRUNC(25.4347*(18-H37)^1.81))</f>
        <v>858</v>
      </c>
      <c r="I39" s="184">
        <f>IF(ISBLANK(I37),"",TRUNC(0.14354*(I37*100-220)^1.4))</f>
        <v>743</v>
      </c>
      <c r="J39" s="184">
        <f>IF(ISBLANK(J37),"",TRUNC(51.39*(J37-1.5)^1.05))</f>
        <v>658</v>
      </c>
      <c r="K39" s="184">
        <f>IF(ISBLANK(K37),"",TRUNC(0.8465*(K37*100-75)^1.42))</f>
        <v>723</v>
      </c>
      <c r="L39" s="184">
        <f>IF(ISBLANK(L37),"",TRUNC(1.53775*(82-L37)^1.81))</f>
        <v>686</v>
      </c>
      <c r="M39" s="184">
        <f>IF(ISBLANK(M37),"",TRUNC(5.74352*(28.5-M37)^1.92))</f>
        <v>962</v>
      </c>
      <c r="N39" s="184">
        <f>IF(ISBLANK(N37),"",TRUNC(12.91*(N37-4)^1.1))</f>
        <v>353</v>
      </c>
      <c r="O39" s="184"/>
      <c r="P39" s="184">
        <f>IF(ISBLANK(P37),"",TRUNC(10.14*(P37-7)^1.08))</f>
        <v>493</v>
      </c>
      <c r="Q39" s="184">
        <v>586</v>
      </c>
      <c r="R39" s="185">
        <f>SUM(H39:Q39)</f>
        <v>6062</v>
      </c>
      <c r="S39" s="209"/>
      <c r="T39" s="289"/>
    </row>
    <row r="40" spans="7:19" ht="12.75">
      <c r="G40" s="153"/>
      <c r="R40" s="151"/>
      <c r="S40" s="151"/>
    </row>
    <row r="41" spans="7:19" ht="12.75">
      <c r="G41" s="153"/>
      <c r="R41" s="151"/>
      <c r="S41" s="151"/>
    </row>
    <row r="42" spans="7:19" ht="12.75">
      <c r="G42" s="153"/>
      <c r="R42" s="151"/>
      <c r="S42" s="151"/>
    </row>
    <row r="43" spans="7:19" ht="12.75">
      <c r="G43" s="153"/>
      <c r="R43" s="151"/>
      <c r="S43" s="151"/>
    </row>
    <row r="44" spans="7:19" ht="12.75">
      <c r="G44" s="153"/>
      <c r="R44" s="151"/>
      <c r="S44" s="151"/>
    </row>
    <row r="45" spans="7:19" ht="12.75">
      <c r="G45" s="153"/>
      <c r="R45" s="151"/>
      <c r="S45" s="151"/>
    </row>
    <row r="46" spans="7:19" ht="12.75">
      <c r="G46" s="153"/>
      <c r="R46" s="151"/>
      <c r="S46" s="151"/>
    </row>
    <row r="47" spans="7:19" ht="12.75">
      <c r="G47" s="153"/>
      <c r="R47" s="151"/>
      <c r="S47" s="151"/>
    </row>
    <row r="48" spans="7:19" ht="12.75">
      <c r="G48" s="153"/>
      <c r="R48" s="151"/>
      <c r="S48" s="151"/>
    </row>
    <row r="49" spans="7:19" ht="12.75">
      <c r="G49" s="153"/>
      <c r="R49" s="151"/>
      <c r="S49" s="151"/>
    </row>
    <row r="50" spans="7:19" ht="12.75">
      <c r="G50" s="153"/>
      <c r="R50" s="151"/>
      <c r="S50" s="151"/>
    </row>
    <row r="51" spans="7:19" ht="12.75">
      <c r="G51" s="153"/>
      <c r="R51" s="151"/>
      <c r="S51" s="151"/>
    </row>
    <row r="52" spans="7:19" ht="12.75">
      <c r="G52" s="153"/>
      <c r="R52" s="151"/>
      <c r="S52" s="151"/>
    </row>
    <row r="53" spans="7:19" ht="12.75">
      <c r="G53" s="153"/>
      <c r="R53" s="151"/>
      <c r="S53" s="151"/>
    </row>
    <row r="54" spans="7:19" ht="12.75">
      <c r="G54" s="153"/>
      <c r="R54" s="151"/>
      <c r="S54" s="151"/>
    </row>
    <row r="55" spans="7:19" ht="12.75">
      <c r="G55" s="153"/>
      <c r="R55" s="151"/>
      <c r="S55" s="151"/>
    </row>
    <row r="56" spans="7:19" ht="12.75">
      <c r="G56" s="153"/>
      <c r="R56" s="151"/>
      <c r="S56" s="151"/>
    </row>
    <row r="57" spans="7:19" ht="12.75">
      <c r="G57" s="153"/>
      <c r="R57" s="151"/>
      <c r="S57" s="151"/>
    </row>
    <row r="58" spans="7:19" ht="12.75">
      <c r="G58" s="153"/>
      <c r="R58" s="151"/>
      <c r="S58" s="151"/>
    </row>
    <row r="59" spans="7:19" ht="12.75">
      <c r="G59" s="153"/>
      <c r="R59" s="151"/>
      <c r="S59" s="151"/>
    </row>
    <row r="60" spans="7:19" ht="12.75">
      <c r="G60" s="153"/>
      <c r="R60" s="151"/>
      <c r="S60" s="151"/>
    </row>
    <row r="61" spans="7:19" ht="12.75">
      <c r="G61" s="153"/>
      <c r="R61" s="151"/>
      <c r="S61" s="151"/>
    </row>
    <row r="62" spans="7:19" ht="12.75">
      <c r="G62" s="153"/>
      <c r="R62" s="151"/>
      <c r="S62" s="151"/>
    </row>
    <row r="63" spans="7:19" ht="12.75">
      <c r="G63" s="153"/>
      <c r="R63" s="151"/>
      <c r="S63" s="151"/>
    </row>
    <row r="64" spans="7:19" ht="12.75">
      <c r="G64" s="153"/>
      <c r="R64" s="151"/>
      <c r="S64" s="151"/>
    </row>
    <row r="65" spans="7:19" ht="12.75">
      <c r="G65" s="153"/>
      <c r="R65" s="151"/>
      <c r="S65" s="151"/>
    </row>
    <row r="66" spans="7:19" ht="12.75">
      <c r="G66" s="153"/>
      <c r="R66" s="151"/>
      <c r="S66" s="151"/>
    </row>
    <row r="67" spans="7:19" ht="12.75">
      <c r="G67" s="153"/>
      <c r="R67" s="151"/>
      <c r="S67" s="151"/>
    </row>
    <row r="68" spans="7:19" ht="12.75">
      <c r="G68" s="153"/>
      <c r="R68" s="151"/>
      <c r="S68" s="151"/>
    </row>
    <row r="69" spans="7:19" ht="12.75">
      <c r="G69" s="153"/>
      <c r="R69" s="151"/>
      <c r="S69" s="151"/>
    </row>
    <row r="70" spans="7:19" ht="12.75">
      <c r="G70" s="153"/>
      <c r="R70" s="151"/>
      <c r="S70" s="151"/>
    </row>
    <row r="71" spans="7:19" ht="12.75">
      <c r="G71" s="153"/>
      <c r="R71" s="151"/>
      <c r="S71" s="151"/>
    </row>
    <row r="72" spans="7:19" ht="12.75">
      <c r="G72" s="153"/>
      <c r="R72" s="151"/>
      <c r="S72" s="151"/>
    </row>
    <row r="73" spans="7:19" ht="12.75">
      <c r="G73" s="153"/>
      <c r="R73" s="151"/>
      <c r="S73" s="151"/>
    </row>
    <row r="74" spans="7:19" ht="12.75">
      <c r="G74" s="153"/>
      <c r="R74" s="151"/>
      <c r="S74" s="151"/>
    </row>
    <row r="75" spans="7:19" ht="12.75">
      <c r="G75" s="153"/>
      <c r="R75" s="151"/>
      <c r="S75" s="151"/>
    </row>
    <row r="76" spans="7:19" ht="12.75">
      <c r="G76" s="153"/>
      <c r="R76" s="151"/>
      <c r="S76" s="151"/>
    </row>
    <row r="77" spans="7:19" ht="12.75">
      <c r="G77" s="153"/>
      <c r="R77" s="151"/>
      <c r="S77" s="151"/>
    </row>
    <row r="78" spans="7:19" ht="12.75">
      <c r="G78" s="153"/>
      <c r="R78" s="151"/>
      <c r="S78" s="151"/>
    </row>
    <row r="79" spans="7:19" ht="12.75">
      <c r="G79" s="153"/>
      <c r="R79" s="151"/>
      <c r="S79" s="151"/>
    </row>
    <row r="80" spans="7:19" ht="12.75">
      <c r="G80" s="153"/>
      <c r="R80" s="151"/>
      <c r="S80" s="151"/>
    </row>
    <row r="81" spans="7:19" ht="12.75">
      <c r="G81" s="153"/>
      <c r="R81" s="151"/>
      <c r="S81" s="151"/>
    </row>
    <row r="82" spans="7:19" ht="12.75">
      <c r="G82" s="153"/>
      <c r="R82" s="151"/>
      <c r="S82" s="151"/>
    </row>
    <row r="83" spans="7:19" ht="12.75">
      <c r="G83" s="153"/>
      <c r="R83" s="151"/>
      <c r="S83" s="151"/>
    </row>
    <row r="84" spans="7:19" ht="12.75">
      <c r="G84" s="153"/>
      <c r="R84" s="151"/>
      <c r="S84" s="151"/>
    </row>
    <row r="85" spans="7:19" ht="12.75">
      <c r="G85" s="153"/>
      <c r="R85" s="151"/>
      <c r="S85" s="151"/>
    </row>
    <row r="86" spans="7:19" ht="12.75">
      <c r="G86" s="153"/>
      <c r="R86" s="151"/>
      <c r="S86" s="151"/>
    </row>
    <row r="87" spans="7:19" ht="12.75">
      <c r="G87" s="153"/>
      <c r="R87" s="151"/>
      <c r="S87" s="151"/>
    </row>
    <row r="88" spans="7:19" ht="12.75">
      <c r="G88" s="153"/>
      <c r="R88" s="151"/>
      <c r="S88" s="151"/>
    </row>
    <row r="89" spans="7:19" ht="12.75">
      <c r="G89" s="153"/>
      <c r="R89" s="151"/>
      <c r="S89" s="151"/>
    </row>
    <row r="90" spans="7:19" ht="12.75">
      <c r="G90" s="153"/>
      <c r="R90" s="151"/>
      <c r="S90" s="151"/>
    </row>
    <row r="91" spans="7:19" ht="12.75">
      <c r="G91" s="153"/>
      <c r="R91" s="151"/>
      <c r="S91" s="151"/>
    </row>
    <row r="92" spans="7:19" ht="12.75">
      <c r="G92" s="153"/>
      <c r="R92" s="151"/>
      <c r="S92" s="151"/>
    </row>
    <row r="93" spans="7:19" ht="12.75">
      <c r="G93" s="153"/>
      <c r="R93" s="151"/>
      <c r="S93" s="151"/>
    </row>
    <row r="94" spans="7:19" ht="12.75">
      <c r="G94" s="153"/>
      <c r="R94" s="151"/>
      <c r="S94" s="151"/>
    </row>
    <row r="95" spans="7:19" ht="12.75">
      <c r="G95" s="153"/>
      <c r="R95" s="151"/>
      <c r="S95" s="151"/>
    </row>
    <row r="96" spans="7:19" ht="12.75">
      <c r="G96" s="153"/>
      <c r="R96" s="151"/>
      <c r="S96" s="151"/>
    </row>
    <row r="97" spans="7:19" ht="12.75">
      <c r="G97" s="153"/>
      <c r="R97" s="151"/>
      <c r="S97" s="151"/>
    </row>
    <row r="98" spans="7:19" ht="12.75">
      <c r="G98" s="153"/>
      <c r="R98" s="151"/>
      <c r="S98" s="151"/>
    </row>
    <row r="99" spans="7:19" ht="12.75">
      <c r="G99" s="153"/>
      <c r="R99" s="151"/>
      <c r="S99" s="151"/>
    </row>
    <row r="100" spans="7:19" ht="12.75">
      <c r="G100" s="153"/>
      <c r="R100" s="151"/>
      <c r="S100" s="151"/>
    </row>
    <row r="101" spans="7:19" ht="12.75">
      <c r="G101" s="153"/>
      <c r="R101" s="151"/>
      <c r="S101" s="151"/>
    </row>
    <row r="102" spans="7:19" ht="12.75">
      <c r="G102" s="153"/>
      <c r="R102" s="151"/>
      <c r="S102" s="151"/>
    </row>
    <row r="103" spans="7:19" ht="12.75">
      <c r="G103" s="153"/>
      <c r="R103" s="151"/>
      <c r="S103" s="151"/>
    </row>
    <row r="104" spans="7:19" ht="12.75">
      <c r="G104" s="153"/>
      <c r="R104" s="151"/>
      <c r="S104" s="151"/>
    </row>
    <row r="105" spans="7:19" ht="12.75">
      <c r="G105" s="153"/>
      <c r="R105" s="151"/>
      <c r="S105" s="151"/>
    </row>
    <row r="106" spans="7:19" ht="12.75">
      <c r="G106" s="153"/>
      <c r="R106" s="151"/>
      <c r="S106" s="151"/>
    </row>
    <row r="107" spans="7:19" ht="12.75">
      <c r="G107" s="153"/>
      <c r="R107" s="151"/>
      <c r="S107" s="151"/>
    </row>
    <row r="108" spans="7:19" ht="12.75">
      <c r="G108" s="153"/>
      <c r="R108" s="151"/>
      <c r="S108" s="151"/>
    </row>
    <row r="109" spans="7:19" ht="12.75">
      <c r="G109" s="153"/>
      <c r="R109" s="151"/>
      <c r="S109" s="151"/>
    </row>
    <row r="110" spans="7:19" ht="12.75">
      <c r="G110" s="153"/>
      <c r="R110" s="151"/>
      <c r="S110" s="151"/>
    </row>
    <row r="111" spans="7:19" ht="12.75">
      <c r="G111" s="153"/>
      <c r="R111" s="151"/>
      <c r="S111" s="151"/>
    </row>
    <row r="112" spans="7:19" ht="12.75">
      <c r="G112" s="153"/>
      <c r="R112" s="151"/>
      <c r="S112" s="151"/>
    </row>
    <row r="113" spans="7:19" ht="12.75">
      <c r="G113" s="153"/>
      <c r="R113" s="151"/>
      <c r="S113" s="151"/>
    </row>
    <row r="114" spans="7:19" ht="12.75">
      <c r="G114" s="153"/>
      <c r="R114" s="151"/>
      <c r="S114" s="151"/>
    </row>
    <row r="115" spans="7:19" ht="12.75">
      <c r="G115" s="153"/>
      <c r="R115" s="151"/>
      <c r="S115" s="151"/>
    </row>
    <row r="116" spans="7:19" ht="12.75">
      <c r="G116" s="153"/>
      <c r="R116" s="151"/>
      <c r="S116" s="151"/>
    </row>
    <row r="117" spans="7:19" ht="12.75">
      <c r="G117" s="153"/>
      <c r="R117" s="151"/>
      <c r="S117" s="151"/>
    </row>
    <row r="118" spans="7:19" ht="12.75">
      <c r="G118" s="153"/>
      <c r="R118" s="151"/>
      <c r="S118" s="151"/>
    </row>
    <row r="119" spans="7:19" ht="12.75">
      <c r="G119" s="153"/>
      <c r="R119" s="151"/>
      <c r="S119" s="151"/>
    </row>
    <row r="120" spans="7:19" ht="12.75">
      <c r="G120" s="153"/>
      <c r="R120" s="151"/>
      <c r="S120" s="151"/>
    </row>
    <row r="121" spans="7:19" ht="12.75">
      <c r="G121" s="153"/>
      <c r="R121" s="151"/>
      <c r="S121" s="151"/>
    </row>
    <row r="122" spans="7:19" ht="12.75">
      <c r="G122" s="153"/>
      <c r="R122" s="151"/>
      <c r="S122" s="151"/>
    </row>
    <row r="123" spans="7:19" ht="12.75">
      <c r="G123" s="153"/>
      <c r="R123" s="151"/>
      <c r="S123" s="151"/>
    </row>
    <row r="124" spans="7:19" ht="12.75">
      <c r="G124" s="153"/>
      <c r="R124" s="151"/>
      <c r="S124" s="151"/>
    </row>
    <row r="125" spans="7:19" ht="12.75">
      <c r="G125" s="153"/>
      <c r="R125" s="151"/>
      <c r="S125" s="151"/>
    </row>
    <row r="126" spans="7:19" ht="12.75">
      <c r="G126" s="153"/>
      <c r="R126" s="151"/>
      <c r="S126" s="151"/>
    </row>
    <row r="127" spans="7:19" ht="12.75">
      <c r="G127" s="153"/>
      <c r="R127" s="151"/>
      <c r="S127" s="151"/>
    </row>
    <row r="128" spans="7:19" ht="12.75">
      <c r="G128" s="153"/>
      <c r="R128" s="151"/>
      <c r="S128" s="151"/>
    </row>
    <row r="129" spans="7:19" ht="12.75">
      <c r="G129" s="153"/>
      <c r="R129" s="151"/>
      <c r="S129" s="151"/>
    </row>
    <row r="130" spans="7:19" ht="12.75">
      <c r="G130" s="153"/>
      <c r="R130" s="151"/>
      <c r="S130" s="151"/>
    </row>
    <row r="131" spans="7:19" ht="12.75">
      <c r="G131" s="153"/>
      <c r="R131" s="151"/>
      <c r="S131" s="151"/>
    </row>
    <row r="132" spans="7:19" ht="12.75">
      <c r="G132" s="153"/>
      <c r="R132" s="151"/>
      <c r="S132" s="151"/>
    </row>
    <row r="133" spans="7:19" ht="12.75">
      <c r="G133" s="153"/>
      <c r="R133" s="151"/>
      <c r="S133" s="151"/>
    </row>
    <row r="134" spans="7:19" ht="12.75">
      <c r="G134" s="153"/>
      <c r="R134" s="151"/>
      <c r="S134" s="151"/>
    </row>
    <row r="135" spans="7:19" ht="12.75">
      <c r="G135" s="153"/>
      <c r="R135" s="151"/>
      <c r="S135" s="151"/>
    </row>
    <row r="136" spans="7:19" ht="12.75">
      <c r="G136" s="153"/>
      <c r="R136" s="151"/>
      <c r="S136" s="151"/>
    </row>
    <row r="137" spans="7:19" ht="12.75">
      <c r="G137" s="153"/>
      <c r="R137" s="151"/>
      <c r="S137" s="151"/>
    </row>
    <row r="138" spans="7:19" ht="12.75">
      <c r="G138" s="153"/>
      <c r="R138" s="151"/>
      <c r="S138" s="151"/>
    </row>
    <row r="139" spans="7:19" ht="12.75">
      <c r="G139" s="153"/>
      <c r="R139" s="151"/>
      <c r="S139" s="151"/>
    </row>
    <row r="140" spans="7:19" ht="12.75">
      <c r="G140" s="153"/>
      <c r="R140" s="151"/>
      <c r="S140" s="151"/>
    </row>
    <row r="141" spans="7:19" ht="12.75">
      <c r="G141" s="153"/>
      <c r="R141" s="151"/>
      <c r="S141" s="151"/>
    </row>
    <row r="142" spans="7:19" ht="12.75">
      <c r="G142" s="153"/>
      <c r="R142" s="151"/>
      <c r="S142" s="151"/>
    </row>
    <row r="143" spans="7:19" ht="12.75">
      <c r="G143" s="153"/>
      <c r="R143" s="151"/>
      <c r="S143" s="151"/>
    </row>
    <row r="144" spans="7:19" ht="12.75">
      <c r="G144" s="153"/>
      <c r="R144" s="151"/>
      <c r="S144" s="151"/>
    </row>
    <row r="145" spans="7:19" ht="12.75">
      <c r="G145" s="153"/>
      <c r="R145" s="151"/>
      <c r="S145" s="151"/>
    </row>
    <row r="146" spans="7:19" ht="12.75">
      <c r="G146" s="153"/>
      <c r="R146" s="151"/>
      <c r="S146" s="151"/>
    </row>
    <row r="147" spans="7:19" ht="12.75">
      <c r="G147" s="153"/>
      <c r="R147" s="151"/>
      <c r="S147" s="151"/>
    </row>
    <row r="148" spans="7:19" ht="12.75">
      <c r="G148" s="153"/>
      <c r="R148" s="151"/>
      <c r="S148" s="151"/>
    </row>
    <row r="149" spans="7:19" ht="12.75">
      <c r="G149" s="153"/>
      <c r="R149" s="151"/>
      <c r="S149" s="151"/>
    </row>
    <row r="150" spans="7:19" ht="12.75">
      <c r="G150" s="153"/>
      <c r="R150" s="151"/>
      <c r="S150" s="151"/>
    </row>
    <row r="151" spans="7:19" ht="12.75">
      <c r="G151" s="153"/>
      <c r="R151" s="151"/>
      <c r="S151" s="151"/>
    </row>
    <row r="152" spans="7:19" ht="12.75">
      <c r="G152" s="153"/>
      <c r="R152" s="151"/>
      <c r="S152" s="151"/>
    </row>
    <row r="153" spans="7:19" ht="12.75">
      <c r="G153" s="153"/>
      <c r="R153" s="151"/>
      <c r="S153" s="151"/>
    </row>
    <row r="154" spans="7:19" ht="12.75">
      <c r="G154" s="153"/>
      <c r="R154" s="151"/>
      <c r="S154" s="151"/>
    </row>
    <row r="155" spans="7:19" ht="12.75">
      <c r="G155" s="153"/>
      <c r="R155" s="151"/>
      <c r="S155" s="151"/>
    </row>
    <row r="156" spans="7:19" ht="12.75">
      <c r="G156" s="153"/>
      <c r="R156" s="151"/>
      <c r="S156" s="151"/>
    </row>
    <row r="157" spans="7:19" ht="12.75">
      <c r="G157" s="153"/>
      <c r="R157" s="151"/>
      <c r="S157" s="151"/>
    </row>
    <row r="158" spans="7:19" ht="12.75">
      <c r="G158" s="153"/>
      <c r="R158" s="151"/>
      <c r="S158" s="151"/>
    </row>
    <row r="159" spans="7:19" ht="12.75">
      <c r="G159" s="153"/>
      <c r="R159" s="151"/>
      <c r="S159" s="151"/>
    </row>
    <row r="160" spans="7:19" ht="12.75">
      <c r="G160" s="153"/>
      <c r="R160" s="151"/>
      <c r="S160" s="151"/>
    </row>
    <row r="161" spans="7:19" ht="12.75">
      <c r="G161" s="153"/>
      <c r="R161" s="151"/>
      <c r="S161" s="151"/>
    </row>
    <row r="162" spans="7:19" ht="12.75">
      <c r="G162" s="153"/>
      <c r="R162" s="151"/>
      <c r="S162" s="151"/>
    </row>
    <row r="163" spans="7:19" ht="12.75">
      <c r="G163" s="153"/>
      <c r="R163" s="151"/>
      <c r="S163" s="151"/>
    </row>
    <row r="164" spans="7:19" ht="12.75">
      <c r="G164" s="153"/>
      <c r="R164" s="151"/>
      <c r="S164" s="151"/>
    </row>
    <row r="165" spans="7:19" ht="12.75">
      <c r="G165" s="153"/>
      <c r="R165" s="151"/>
      <c r="S165" s="151"/>
    </row>
    <row r="166" spans="7:19" ht="12.75">
      <c r="G166" s="153"/>
      <c r="R166" s="151"/>
      <c r="S166" s="151"/>
    </row>
    <row r="167" spans="7:19" ht="12.75">
      <c r="G167" s="153"/>
      <c r="R167" s="151"/>
      <c r="S167" s="151"/>
    </row>
    <row r="168" spans="7:19" ht="12.75">
      <c r="G168" s="153"/>
      <c r="R168" s="151"/>
      <c r="S168" s="151"/>
    </row>
    <row r="169" spans="7:19" ht="12.75">
      <c r="G169" s="153"/>
      <c r="R169" s="151"/>
      <c r="S169" s="151"/>
    </row>
    <row r="170" spans="7:19" ht="12.75">
      <c r="G170" s="153"/>
      <c r="R170" s="151"/>
      <c r="S170" s="151"/>
    </row>
    <row r="171" spans="7:19" ht="12.75">
      <c r="G171" s="153"/>
      <c r="R171" s="151"/>
      <c r="S171" s="151"/>
    </row>
    <row r="172" spans="7:19" ht="12.75">
      <c r="G172" s="153"/>
      <c r="R172" s="151"/>
      <c r="S172" s="151"/>
    </row>
    <row r="173" spans="7:19" ht="12.75">
      <c r="G173" s="153"/>
      <c r="R173" s="151"/>
      <c r="S173" s="151"/>
    </row>
    <row r="174" spans="7:19" ht="12.75">
      <c r="G174" s="153"/>
      <c r="R174" s="151"/>
      <c r="S174" s="151"/>
    </row>
    <row r="175" spans="7:19" ht="12.75">
      <c r="G175" s="153"/>
      <c r="R175" s="151"/>
      <c r="S175" s="151"/>
    </row>
    <row r="176" spans="7:19" ht="12.75">
      <c r="G176" s="153"/>
      <c r="R176" s="151"/>
      <c r="S176" s="151"/>
    </row>
    <row r="177" spans="7:19" ht="12.75">
      <c r="G177" s="153"/>
      <c r="R177" s="151"/>
      <c r="S177" s="151"/>
    </row>
    <row r="178" spans="7:19" ht="12.75">
      <c r="G178" s="153"/>
      <c r="R178" s="151"/>
      <c r="S178" s="151"/>
    </row>
    <row r="179" spans="7:19" ht="12.75">
      <c r="G179" s="153"/>
      <c r="R179" s="151"/>
      <c r="S179" s="151"/>
    </row>
    <row r="180" spans="7:19" ht="12.75">
      <c r="G180" s="153"/>
      <c r="R180" s="151"/>
      <c r="S180" s="151"/>
    </row>
    <row r="181" spans="7:19" ht="12.75">
      <c r="G181" s="153"/>
      <c r="R181" s="151"/>
      <c r="S181" s="151"/>
    </row>
    <row r="182" spans="7:19" ht="12.75">
      <c r="G182" s="153"/>
      <c r="R182" s="151"/>
      <c r="S182" s="151"/>
    </row>
    <row r="183" spans="7:19" ht="12.75">
      <c r="G183" s="153"/>
      <c r="R183" s="151"/>
      <c r="S183" s="151"/>
    </row>
    <row r="184" spans="7:19" ht="12.75">
      <c r="G184" s="153"/>
      <c r="R184" s="151"/>
      <c r="S184" s="151"/>
    </row>
    <row r="185" spans="7:19" ht="12.75">
      <c r="G185" s="153"/>
      <c r="R185" s="151"/>
      <c r="S185" s="151"/>
    </row>
    <row r="186" spans="7:19" ht="12.75">
      <c r="G186" s="153"/>
      <c r="R186" s="151"/>
      <c r="S186" s="151"/>
    </row>
    <row r="187" spans="7:19" ht="12.75">
      <c r="G187" s="153"/>
      <c r="R187" s="151"/>
      <c r="S187" s="151"/>
    </row>
    <row r="188" spans="7:19" ht="12.75">
      <c r="G188" s="153"/>
      <c r="R188" s="151"/>
      <c r="S188" s="151"/>
    </row>
    <row r="189" spans="7:19" ht="12.75">
      <c r="G189" s="153"/>
      <c r="R189" s="151"/>
      <c r="S189" s="151"/>
    </row>
    <row r="190" spans="7:19" ht="12.75">
      <c r="G190" s="153"/>
      <c r="R190" s="151"/>
      <c r="S190" s="151"/>
    </row>
    <row r="191" spans="7:19" ht="12.75">
      <c r="G191" s="153"/>
      <c r="R191" s="151"/>
      <c r="S191" s="151"/>
    </row>
    <row r="192" spans="7:19" ht="12.75">
      <c r="G192" s="153"/>
      <c r="R192" s="151"/>
      <c r="S192" s="151"/>
    </row>
    <row r="193" spans="7:19" ht="12.75">
      <c r="G193" s="153"/>
      <c r="R193" s="151"/>
      <c r="S193" s="151"/>
    </row>
    <row r="194" spans="7:19" ht="12.75">
      <c r="G194" s="153"/>
      <c r="R194" s="151"/>
      <c r="S194" s="151"/>
    </row>
    <row r="195" spans="7:19" ht="12.75">
      <c r="G195" s="153"/>
      <c r="R195" s="151"/>
      <c r="S195" s="151"/>
    </row>
    <row r="196" spans="7:19" ht="12.75">
      <c r="G196" s="153"/>
      <c r="R196" s="151"/>
      <c r="S196" s="151"/>
    </row>
    <row r="197" spans="7:19" ht="12.75">
      <c r="G197" s="153"/>
      <c r="R197" s="151"/>
      <c r="S197" s="151"/>
    </row>
    <row r="198" spans="7:19" ht="12.75">
      <c r="G198" s="153"/>
      <c r="R198" s="151"/>
      <c r="S198" s="151"/>
    </row>
    <row r="199" spans="7:19" ht="12.75">
      <c r="G199" s="153"/>
      <c r="R199" s="151"/>
      <c r="S199" s="151"/>
    </row>
    <row r="200" spans="7:19" ht="12.75">
      <c r="G200" s="153"/>
      <c r="R200" s="151"/>
      <c r="S200" s="151"/>
    </row>
    <row r="201" spans="7:19" ht="12.75">
      <c r="G201" s="153"/>
      <c r="R201" s="151"/>
      <c r="S201" s="151"/>
    </row>
    <row r="202" spans="7:19" ht="12.75">
      <c r="G202" s="153"/>
      <c r="R202" s="151"/>
      <c r="S202" s="151"/>
    </row>
    <row r="203" spans="7:19" ht="12.75">
      <c r="G203" s="153"/>
      <c r="R203" s="151"/>
      <c r="S203" s="151"/>
    </row>
    <row r="204" spans="7:19" ht="12.75">
      <c r="G204" s="153"/>
      <c r="R204" s="151"/>
      <c r="S204" s="151"/>
    </row>
    <row r="205" spans="7:19" ht="12.75">
      <c r="G205" s="153"/>
      <c r="R205" s="151"/>
      <c r="S205" s="151"/>
    </row>
    <row r="206" spans="7:19" ht="12.75">
      <c r="G206" s="153"/>
      <c r="R206" s="151"/>
      <c r="S206" s="151"/>
    </row>
    <row r="207" spans="7:19" ht="12.75">
      <c r="G207" s="153"/>
      <c r="R207" s="151"/>
      <c r="S207" s="151"/>
    </row>
    <row r="208" spans="7:19" ht="12.75">
      <c r="G208" s="153"/>
      <c r="R208" s="151"/>
      <c r="S208" s="151"/>
    </row>
    <row r="209" spans="7:19" ht="12.75">
      <c r="G209" s="153"/>
      <c r="R209" s="151"/>
      <c r="S209" s="151"/>
    </row>
    <row r="210" spans="7:19" ht="12.75">
      <c r="G210" s="153"/>
      <c r="R210" s="151"/>
      <c r="S210" s="151"/>
    </row>
    <row r="211" spans="7:19" ht="12.75">
      <c r="G211" s="153"/>
      <c r="R211" s="151"/>
      <c r="S211" s="151"/>
    </row>
    <row r="212" spans="7:19" ht="12.75">
      <c r="G212" s="153"/>
      <c r="R212" s="151"/>
      <c r="S212" s="151"/>
    </row>
    <row r="213" spans="7:19" ht="12.75">
      <c r="G213" s="153"/>
      <c r="R213" s="151"/>
      <c r="S213" s="151"/>
    </row>
    <row r="214" spans="7:19" ht="12.75">
      <c r="G214" s="153"/>
      <c r="R214" s="151"/>
      <c r="S214" s="151"/>
    </row>
    <row r="215" spans="7:19" ht="12.75">
      <c r="G215" s="153"/>
      <c r="R215" s="151"/>
      <c r="S215" s="151"/>
    </row>
    <row r="216" spans="7:19" ht="12.75">
      <c r="G216" s="153"/>
      <c r="R216" s="151"/>
      <c r="S216" s="151"/>
    </row>
    <row r="217" spans="7:19" ht="12.75">
      <c r="G217" s="153"/>
      <c r="R217" s="151"/>
      <c r="S217" s="151"/>
    </row>
    <row r="218" spans="7:19" ht="12.75">
      <c r="G218" s="153"/>
      <c r="R218" s="151"/>
      <c r="S218" s="151"/>
    </row>
    <row r="219" spans="7:19" ht="12.75">
      <c r="G219" s="153"/>
      <c r="R219" s="151"/>
      <c r="S219" s="151"/>
    </row>
    <row r="220" spans="7:19" ht="12.75">
      <c r="G220" s="153"/>
      <c r="R220" s="151"/>
      <c r="S220" s="151"/>
    </row>
    <row r="221" spans="7:19" ht="12.75">
      <c r="G221" s="153"/>
      <c r="R221" s="151"/>
      <c r="S221" s="151"/>
    </row>
    <row r="222" spans="7:19" ht="12.75">
      <c r="G222" s="153"/>
      <c r="R222" s="151"/>
      <c r="S222" s="151"/>
    </row>
    <row r="223" spans="7:19" ht="12.75">
      <c r="G223" s="153"/>
      <c r="R223" s="151"/>
      <c r="S223" s="151"/>
    </row>
    <row r="224" spans="7:19" ht="12.75">
      <c r="G224" s="153"/>
      <c r="R224" s="151"/>
      <c r="S224" s="151"/>
    </row>
    <row r="225" spans="7:19" ht="12.75">
      <c r="G225" s="153"/>
      <c r="R225" s="151"/>
      <c r="S225" s="151"/>
    </row>
    <row r="226" spans="7:19" ht="12.75">
      <c r="G226" s="153"/>
      <c r="R226" s="151"/>
      <c r="S226" s="151"/>
    </row>
    <row r="227" spans="7:19" ht="12.75">
      <c r="G227" s="153"/>
      <c r="R227" s="151"/>
      <c r="S227" s="151"/>
    </row>
    <row r="228" spans="7:19" ht="12.75">
      <c r="G228" s="153"/>
      <c r="R228" s="151"/>
      <c r="S228" s="151"/>
    </row>
    <row r="229" spans="7:19" ht="12.75">
      <c r="G229" s="153"/>
      <c r="R229" s="151"/>
      <c r="S229" s="151"/>
    </row>
    <row r="230" spans="7:19" ht="12.75">
      <c r="G230" s="153"/>
      <c r="R230" s="151"/>
      <c r="S230" s="151"/>
    </row>
    <row r="231" spans="7:19" ht="12.75">
      <c r="G231" s="153"/>
      <c r="R231" s="151"/>
      <c r="S231" s="151"/>
    </row>
    <row r="232" spans="7:19" ht="12.75">
      <c r="G232" s="153"/>
      <c r="R232" s="151"/>
      <c r="S232" s="151"/>
    </row>
    <row r="233" spans="7:19" ht="12.75">
      <c r="G233" s="153"/>
      <c r="R233" s="151"/>
      <c r="S233" s="151"/>
    </row>
    <row r="234" spans="7:19" ht="12.75">
      <c r="G234" s="153"/>
      <c r="R234" s="151"/>
      <c r="S234" s="151"/>
    </row>
    <row r="235" spans="7:19" ht="12.75">
      <c r="G235" s="153"/>
      <c r="R235" s="151"/>
      <c r="S235" s="151"/>
    </row>
    <row r="236" spans="7:19" ht="12.75">
      <c r="G236" s="153"/>
      <c r="R236" s="151"/>
      <c r="S236" s="151"/>
    </row>
    <row r="237" spans="7:19" ht="12.75">
      <c r="G237" s="153"/>
      <c r="R237" s="151"/>
      <c r="S237" s="151"/>
    </row>
    <row r="238" spans="7:19" ht="12.75">
      <c r="G238" s="153"/>
      <c r="R238" s="151"/>
      <c r="S238" s="151"/>
    </row>
    <row r="239" spans="7:19" ht="12.75">
      <c r="G239" s="153"/>
      <c r="R239" s="151"/>
      <c r="S239" s="151"/>
    </row>
    <row r="240" spans="7:19" ht="12.75">
      <c r="G240" s="153"/>
      <c r="R240" s="151"/>
      <c r="S240" s="151"/>
    </row>
    <row r="241" spans="7:19" ht="12.75">
      <c r="G241" s="153"/>
      <c r="R241" s="151"/>
      <c r="S241" s="151"/>
    </row>
    <row r="242" spans="7:19" ht="12.75">
      <c r="G242" s="153"/>
      <c r="R242" s="151"/>
      <c r="S242" s="151"/>
    </row>
    <row r="243" spans="7:19" ht="12.75">
      <c r="G243" s="153"/>
      <c r="R243" s="151"/>
      <c r="S243" s="151"/>
    </row>
    <row r="244" spans="7:19" ht="12.75">
      <c r="G244" s="153"/>
      <c r="R244" s="151"/>
      <c r="S244" s="151"/>
    </row>
    <row r="245" spans="7:19" ht="12.75">
      <c r="G245" s="153"/>
      <c r="R245" s="151"/>
      <c r="S245" s="151"/>
    </row>
    <row r="246" spans="7:19" ht="12.75">
      <c r="G246" s="153"/>
      <c r="R246" s="151"/>
      <c r="S246" s="151"/>
    </row>
    <row r="247" spans="7:19" ht="12.75">
      <c r="G247" s="153"/>
      <c r="R247" s="151"/>
      <c r="S247" s="151"/>
    </row>
    <row r="248" spans="7:19" ht="12.75">
      <c r="G248" s="153"/>
      <c r="R248" s="151"/>
      <c r="S248" s="151"/>
    </row>
    <row r="249" spans="7:19" ht="12.75">
      <c r="G249" s="153"/>
      <c r="R249" s="151"/>
      <c r="S249" s="151"/>
    </row>
    <row r="250" spans="7:19" ht="12.75">
      <c r="G250" s="153"/>
      <c r="R250" s="151"/>
      <c r="S250" s="151"/>
    </row>
    <row r="251" spans="7:19" ht="12.75">
      <c r="G251" s="153"/>
      <c r="R251" s="151"/>
      <c r="S251" s="151"/>
    </row>
    <row r="252" spans="7:19" ht="12.75">
      <c r="G252" s="153"/>
      <c r="R252" s="151"/>
      <c r="S252" s="151"/>
    </row>
    <row r="253" spans="7:19" ht="12.75">
      <c r="G253" s="153"/>
      <c r="R253" s="151"/>
      <c r="S253" s="151"/>
    </row>
    <row r="254" spans="7:19" ht="12.75">
      <c r="G254" s="153"/>
      <c r="R254" s="151"/>
      <c r="S254" s="151"/>
    </row>
    <row r="255" spans="7:19" ht="12.75">
      <c r="G255" s="153"/>
      <c r="R255" s="151"/>
      <c r="S255" s="151"/>
    </row>
    <row r="256" spans="7:19" ht="12.75">
      <c r="G256" s="153"/>
      <c r="R256" s="151"/>
      <c r="S256" s="151"/>
    </row>
    <row r="257" spans="7:19" ht="12.75">
      <c r="G257" s="153"/>
      <c r="R257" s="151"/>
      <c r="S257" s="151"/>
    </row>
    <row r="258" spans="7:19" ht="12.75">
      <c r="G258" s="153"/>
      <c r="R258" s="151"/>
      <c r="S258" s="151"/>
    </row>
    <row r="259" spans="7:19" ht="12.75">
      <c r="G259" s="153"/>
      <c r="R259" s="151"/>
      <c r="S259" s="151"/>
    </row>
    <row r="260" spans="7:19" ht="12.75">
      <c r="G260" s="153"/>
      <c r="R260" s="151"/>
      <c r="S260" s="151"/>
    </row>
    <row r="261" spans="7:19" ht="12.75">
      <c r="G261" s="153"/>
      <c r="R261" s="151"/>
      <c r="S261" s="151"/>
    </row>
    <row r="262" spans="7:19" ht="12.75">
      <c r="G262" s="153"/>
      <c r="R262" s="151"/>
      <c r="S262" s="151"/>
    </row>
    <row r="263" spans="7:19" ht="12.75">
      <c r="G263" s="153"/>
      <c r="R263" s="151"/>
      <c r="S263" s="151"/>
    </row>
    <row r="264" spans="7:19" ht="12.75">
      <c r="G264" s="153"/>
      <c r="R264" s="151"/>
      <c r="S264" s="151"/>
    </row>
    <row r="265" spans="7:19" ht="12.75">
      <c r="G265" s="153"/>
      <c r="R265" s="151"/>
      <c r="S265" s="151"/>
    </row>
    <row r="266" spans="7:19" ht="12.75">
      <c r="G266" s="153"/>
      <c r="R266" s="151"/>
      <c r="S266" s="151"/>
    </row>
    <row r="267" spans="7:19" ht="12.75">
      <c r="G267" s="153"/>
      <c r="R267" s="151"/>
      <c r="S267" s="151"/>
    </row>
    <row r="268" spans="7:19" ht="12.75">
      <c r="G268" s="153"/>
      <c r="R268" s="151"/>
      <c r="S268" s="151"/>
    </row>
    <row r="269" spans="7:19" ht="12.75">
      <c r="G269" s="153"/>
      <c r="R269" s="151"/>
      <c r="S269" s="151"/>
    </row>
    <row r="270" spans="7:19" ht="12.75">
      <c r="G270" s="153"/>
      <c r="R270" s="151"/>
      <c r="S270" s="151"/>
    </row>
    <row r="271" spans="7:19" ht="12.75">
      <c r="G271" s="153"/>
      <c r="R271" s="151"/>
      <c r="S271" s="151"/>
    </row>
    <row r="272" spans="7:19" ht="12.75">
      <c r="G272" s="153"/>
      <c r="R272" s="151"/>
      <c r="S272" s="151"/>
    </row>
    <row r="273" spans="7:19" ht="12.75">
      <c r="G273" s="153"/>
      <c r="R273" s="151"/>
      <c r="S273" s="151"/>
    </row>
    <row r="274" spans="7:19" ht="12.75">
      <c r="G274" s="153"/>
      <c r="R274" s="151"/>
      <c r="S274" s="151"/>
    </row>
    <row r="275" spans="7:19" ht="12.75">
      <c r="G275" s="153"/>
      <c r="R275" s="151"/>
      <c r="S275" s="151"/>
    </row>
    <row r="276" spans="7:19" ht="12.75">
      <c r="G276" s="153"/>
      <c r="R276" s="151"/>
      <c r="S276" s="151"/>
    </row>
    <row r="277" spans="7:19" ht="12.75">
      <c r="G277" s="153"/>
      <c r="R277" s="151"/>
      <c r="S277" s="151"/>
    </row>
    <row r="278" spans="7:19" ht="12.75">
      <c r="G278" s="153"/>
      <c r="R278" s="151"/>
      <c r="S278" s="151"/>
    </row>
    <row r="279" spans="7:19" ht="12.75">
      <c r="G279" s="153"/>
      <c r="R279" s="151"/>
      <c r="S279" s="151"/>
    </row>
    <row r="280" spans="7:19" ht="12.75">
      <c r="G280" s="153"/>
      <c r="R280" s="151"/>
      <c r="S280" s="151"/>
    </row>
    <row r="281" spans="7:19" ht="12.75">
      <c r="G281" s="153"/>
      <c r="R281" s="151"/>
      <c r="S281" s="151"/>
    </row>
    <row r="282" spans="7:19" ht="12.75">
      <c r="G282" s="153"/>
      <c r="R282" s="151"/>
      <c r="S282" s="151"/>
    </row>
    <row r="283" spans="7:19" ht="12.75">
      <c r="G283" s="153"/>
      <c r="R283" s="151"/>
      <c r="S283" s="151"/>
    </row>
    <row r="284" spans="7:19" ht="12.75">
      <c r="G284" s="153"/>
      <c r="R284" s="151"/>
      <c r="S284" s="151"/>
    </row>
    <row r="285" spans="7:19" ht="12.75">
      <c r="G285" s="153"/>
      <c r="R285" s="151"/>
      <c r="S285" s="151"/>
    </row>
    <row r="286" spans="7:19" ht="12.75">
      <c r="G286" s="153"/>
      <c r="R286" s="151"/>
      <c r="S286" s="151"/>
    </row>
    <row r="287" spans="7:19" ht="12.75">
      <c r="G287" s="153"/>
      <c r="R287" s="151"/>
      <c r="S287" s="151"/>
    </row>
    <row r="288" spans="7:19" ht="12.75">
      <c r="G288" s="153"/>
      <c r="R288" s="151"/>
      <c r="S288" s="151"/>
    </row>
    <row r="289" spans="7:19" ht="12.75">
      <c r="G289" s="153"/>
      <c r="R289" s="151"/>
      <c r="S289" s="151"/>
    </row>
    <row r="290" spans="7:19" ht="12.75">
      <c r="G290" s="153"/>
      <c r="R290" s="151"/>
      <c r="S290" s="151"/>
    </row>
    <row r="291" spans="7:19" ht="12.75">
      <c r="G291" s="153"/>
      <c r="R291" s="151"/>
      <c r="S291" s="151"/>
    </row>
    <row r="292" spans="7:19" ht="12.75">
      <c r="G292" s="153"/>
      <c r="R292" s="151"/>
      <c r="S292" s="151"/>
    </row>
    <row r="293" spans="7:19" ht="12.75">
      <c r="G293" s="153"/>
      <c r="R293" s="151"/>
      <c r="S293" s="151"/>
    </row>
    <row r="294" spans="7:19" ht="12.75">
      <c r="G294" s="153"/>
      <c r="R294" s="151"/>
      <c r="S294" s="151"/>
    </row>
    <row r="295" spans="7:19" ht="12.75">
      <c r="G295" s="153"/>
      <c r="R295" s="151"/>
      <c r="S295" s="151"/>
    </row>
    <row r="296" spans="7:19" ht="12.75">
      <c r="G296" s="153"/>
      <c r="R296" s="151"/>
      <c r="S296" s="151"/>
    </row>
    <row r="297" spans="7:19" ht="12.75">
      <c r="G297" s="153"/>
      <c r="R297" s="151"/>
      <c r="S297" s="151"/>
    </row>
    <row r="298" spans="7:19" ht="12.75">
      <c r="G298" s="153"/>
      <c r="R298" s="151"/>
      <c r="S298" s="151"/>
    </row>
    <row r="299" spans="7:19" ht="12.75">
      <c r="G299" s="153"/>
      <c r="R299" s="151"/>
      <c r="S299" s="151"/>
    </row>
    <row r="300" spans="7:19" ht="12.75">
      <c r="G300" s="153"/>
      <c r="R300" s="151"/>
      <c r="S300" s="151"/>
    </row>
    <row r="301" spans="7:19" ht="12.75">
      <c r="G301" s="153"/>
      <c r="R301" s="151"/>
      <c r="S301" s="151"/>
    </row>
    <row r="302" spans="7:19" ht="12.75">
      <c r="G302" s="153"/>
      <c r="R302" s="151"/>
      <c r="S302" s="151"/>
    </row>
    <row r="303" spans="7:19" ht="12.75">
      <c r="G303" s="153"/>
      <c r="R303" s="151"/>
      <c r="S303" s="151"/>
    </row>
    <row r="304" spans="7:19" ht="12.75">
      <c r="G304" s="153"/>
      <c r="R304" s="151"/>
      <c r="S304" s="151"/>
    </row>
    <row r="305" spans="7:19" ht="12.75">
      <c r="G305" s="153"/>
      <c r="R305" s="151"/>
      <c r="S305" s="151"/>
    </row>
    <row r="306" spans="7:19" ht="12.75">
      <c r="G306" s="153"/>
      <c r="R306" s="151"/>
      <c r="S306" s="151"/>
    </row>
    <row r="307" spans="7:19" ht="12.75">
      <c r="G307" s="153"/>
      <c r="R307" s="151"/>
      <c r="S307" s="151"/>
    </row>
    <row r="308" spans="7:19" ht="12.75">
      <c r="G308" s="153"/>
      <c r="R308" s="151"/>
      <c r="S308" s="151"/>
    </row>
    <row r="309" spans="7:19" ht="12.75">
      <c r="G309" s="153"/>
      <c r="R309" s="151"/>
      <c r="S309" s="151"/>
    </row>
    <row r="310" spans="7:19" ht="12.75">
      <c r="G310" s="153"/>
      <c r="R310" s="151"/>
      <c r="S310" s="151"/>
    </row>
    <row r="311" spans="7:19" ht="12.75">
      <c r="G311" s="153"/>
      <c r="R311" s="151"/>
      <c r="S311" s="151"/>
    </row>
    <row r="312" spans="7:19" ht="12.75">
      <c r="G312" s="153"/>
      <c r="R312" s="151"/>
      <c r="S312" s="151"/>
    </row>
    <row r="313" spans="7:19" ht="12.75">
      <c r="G313" s="153"/>
      <c r="R313" s="151"/>
      <c r="S313" s="151"/>
    </row>
    <row r="314" spans="7:19" ht="12.75">
      <c r="G314" s="153"/>
      <c r="R314" s="151"/>
      <c r="S314" s="151"/>
    </row>
    <row r="315" spans="7:19" ht="12.75">
      <c r="G315" s="153"/>
      <c r="R315" s="151"/>
      <c r="S315" s="151"/>
    </row>
    <row r="316" spans="7:19" ht="12.75">
      <c r="G316" s="153"/>
      <c r="R316" s="151"/>
      <c r="S316" s="151"/>
    </row>
    <row r="317" spans="7:19" ht="12.75">
      <c r="G317" s="153"/>
      <c r="R317" s="151"/>
      <c r="S317" s="151"/>
    </row>
    <row r="318" spans="7:19" ht="12.75">
      <c r="G318" s="153"/>
      <c r="R318" s="151"/>
      <c r="S318" s="151"/>
    </row>
    <row r="319" spans="7:19" ht="12.75">
      <c r="G319" s="153"/>
      <c r="R319" s="151"/>
      <c r="S319" s="151"/>
    </row>
    <row r="320" spans="7:19" ht="12.75">
      <c r="G320" s="153"/>
      <c r="R320" s="151"/>
      <c r="S320" s="151"/>
    </row>
    <row r="321" spans="7:19" ht="12.75">
      <c r="G321" s="153"/>
      <c r="R321" s="151"/>
      <c r="S321" s="151"/>
    </row>
    <row r="322" spans="7:19" ht="12.75">
      <c r="G322" s="153"/>
      <c r="R322" s="151"/>
      <c r="S322" s="151"/>
    </row>
    <row r="323" spans="7:19" ht="12.75">
      <c r="G323" s="153"/>
      <c r="R323" s="151"/>
      <c r="S323" s="151"/>
    </row>
    <row r="324" spans="7:19" ht="12.75">
      <c r="G324" s="153"/>
      <c r="R324" s="151"/>
      <c r="S324" s="151"/>
    </row>
    <row r="325" spans="7:19" ht="12.75">
      <c r="G325" s="153"/>
      <c r="R325" s="151"/>
      <c r="S325" s="151"/>
    </row>
    <row r="326" spans="7:19" ht="12.75">
      <c r="G326" s="153"/>
      <c r="R326" s="151"/>
      <c r="S326" s="151"/>
    </row>
    <row r="327" spans="7:19" ht="12.75">
      <c r="G327" s="153"/>
      <c r="R327" s="151"/>
      <c r="S327" s="151"/>
    </row>
    <row r="328" spans="7:19" ht="12.75">
      <c r="G328" s="153"/>
      <c r="R328" s="151"/>
      <c r="S328" s="151"/>
    </row>
    <row r="329" spans="7:19" ht="12.75">
      <c r="G329" s="153"/>
      <c r="R329" s="151"/>
      <c r="S329" s="151"/>
    </row>
    <row r="330" spans="7:19" ht="12.75">
      <c r="G330" s="153"/>
      <c r="R330" s="151"/>
      <c r="S330" s="151"/>
    </row>
    <row r="331" spans="7:19" ht="12.75">
      <c r="G331" s="153"/>
      <c r="R331" s="151"/>
      <c r="S331" s="151"/>
    </row>
    <row r="332" spans="7:19" ht="12.75">
      <c r="G332" s="153"/>
      <c r="R332" s="151"/>
      <c r="S332" s="151"/>
    </row>
    <row r="333" spans="7:19" ht="12.75">
      <c r="G333" s="153"/>
      <c r="R333" s="151"/>
      <c r="S333" s="151"/>
    </row>
    <row r="334" spans="7:19" ht="12.75">
      <c r="G334" s="153"/>
      <c r="R334" s="151"/>
      <c r="S334" s="151"/>
    </row>
    <row r="335" spans="7:19" ht="12.75">
      <c r="G335" s="153"/>
      <c r="R335" s="151"/>
      <c r="S335" s="151"/>
    </row>
    <row r="336" spans="7:19" ht="12.75">
      <c r="G336" s="153"/>
      <c r="R336" s="151"/>
      <c r="S336" s="151"/>
    </row>
    <row r="337" spans="7:19" ht="12.75">
      <c r="G337" s="153"/>
      <c r="R337" s="151"/>
      <c r="S337" s="151"/>
    </row>
    <row r="338" spans="7:19" ht="12.75">
      <c r="G338" s="153"/>
      <c r="R338" s="151"/>
      <c r="S338" s="151"/>
    </row>
    <row r="339" spans="7:19" ht="12.75">
      <c r="G339" s="153"/>
      <c r="R339" s="151"/>
      <c r="S339" s="151"/>
    </row>
    <row r="340" spans="7:19" ht="12.75">
      <c r="G340" s="153"/>
      <c r="R340" s="151"/>
      <c r="S340" s="151"/>
    </row>
    <row r="341" spans="7:19" ht="12.75">
      <c r="G341" s="153"/>
      <c r="R341" s="151"/>
      <c r="S341" s="151"/>
    </row>
    <row r="342" spans="7:19" ht="12.75">
      <c r="G342" s="153"/>
      <c r="R342" s="151"/>
      <c r="S342" s="151"/>
    </row>
    <row r="343" spans="7:19" ht="12.75">
      <c r="G343" s="153"/>
      <c r="R343" s="151"/>
      <c r="S343" s="151"/>
    </row>
    <row r="344" spans="7:19" ht="12.75">
      <c r="G344" s="153"/>
      <c r="R344" s="151"/>
      <c r="S344" s="151"/>
    </row>
    <row r="345" spans="7:19" ht="12.75">
      <c r="G345" s="153"/>
      <c r="R345" s="151"/>
      <c r="S345" s="151"/>
    </row>
    <row r="346" spans="7:19" ht="12.75">
      <c r="G346" s="153"/>
      <c r="R346" s="151"/>
      <c r="S346" s="151"/>
    </row>
    <row r="347" spans="7:19" ht="12.75">
      <c r="G347" s="153"/>
      <c r="R347" s="151"/>
      <c r="S347" s="151"/>
    </row>
    <row r="348" spans="7:19" ht="12.75">
      <c r="G348" s="153"/>
      <c r="R348" s="151"/>
      <c r="S348" s="151"/>
    </row>
    <row r="349" spans="7:19" ht="12.75">
      <c r="G349" s="153"/>
      <c r="R349" s="151"/>
      <c r="S349" s="151"/>
    </row>
    <row r="350" spans="7:19" ht="12.75">
      <c r="G350" s="153"/>
      <c r="R350" s="151"/>
      <c r="S350" s="151"/>
    </row>
    <row r="351" spans="7:19" ht="12.75">
      <c r="G351" s="153"/>
      <c r="R351" s="151"/>
      <c r="S351" s="151"/>
    </row>
    <row r="352" spans="7:19" ht="12.75">
      <c r="G352" s="153"/>
      <c r="R352" s="151"/>
      <c r="S352" s="151"/>
    </row>
    <row r="353" spans="7:19" ht="12.75">
      <c r="G353" s="153"/>
      <c r="R353" s="151"/>
      <c r="S353" s="151"/>
    </row>
    <row r="354" spans="7:19" ht="12.75">
      <c r="G354" s="153"/>
      <c r="R354" s="151"/>
      <c r="S354" s="151"/>
    </row>
    <row r="355" spans="7:19" ht="12.75">
      <c r="G355" s="153"/>
      <c r="R355" s="151"/>
      <c r="S355" s="151"/>
    </row>
    <row r="356" spans="7:19" ht="12.75">
      <c r="G356" s="153"/>
      <c r="R356" s="151"/>
      <c r="S356" s="151"/>
    </row>
    <row r="357" spans="7:19" ht="12.75">
      <c r="G357" s="153"/>
      <c r="R357" s="151"/>
      <c r="S357" s="151"/>
    </row>
    <row r="358" spans="7:19" ht="12.75">
      <c r="G358" s="153"/>
      <c r="R358" s="151"/>
      <c r="S358" s="151"/>
    </row>
    <row r="359" spans="7:19" ht="12.75">
      <c r="G359" s="153"/>
      <c r="R359" s="151"/>
      <c r="S359" s="151"/>
    </row>
    <row r="360" spans="7:19" ht="12.75">
      <c r="G360" s="153"/>
      <c r="R360" s="151"/>
      <c r="S360" s="151"/>
    </row>
    <row r="361" spans="7:19" ht="12.75">
      <c r="G361" s="153"/>
      <c r="R361" s="151"/>
      <c r="S361" s="151"/>
    </row>
    <row r="362" spans="7:19" ht="12.75">
      <c r="G362" s="153"/>
      <c r="R362" s="151"/>
      <c r="S362" s="151"/>
    </row>
    <row r="363" spans="7:19" ht="12.75">
      <c r="G363" s="153"/>
      <c r="R363" s="151"/>
      <c r="S363" s="151"/>
    </row>
    <row r="364" spans="7:19" ht="12.75">
      <c r="G364" s="153"/>
      <c r="R364" s="151"/>
      <c r="S364" s="151"/>
    </row>
    <row r="365" spans="7:19" ht="12.75">
      <c r="G365" s="153"/>
      <c r="R365" s="151"/>
      <c r="S365" s="151"/>
    </row>
    <row r="366" spans="7:19" ht="12.75">
      <c r="G366" s="153"/>
      <c r="R366" s="151"/>
      <c r="S366" s="151"/>
    </row>
    <row r="367" spans="7:19" ht="12.75">
      <c r="G367" s="153"/>
      <c r="R367" s="151"/>
      <c r="S367" s="151"/>
    </row>
    <row r="368" spans="7:19" ht="12.75">
      <c r="G368" s="153"/>
      <c r="R368" s="151"/>
      <c r="S368" s="151"/>
    </row>
    <row r="369" spans="7:19" ht="12.75">
      <c r="G369" s="153"/>
      <c r="R369" s="151"/>
      <c r="S369" s="151"/>
    </row>
    <row r="370" spans="7:19" ht="12.75">
      <c r="G370" s="153"/>
      <c r="R370" s="151"/>
      <c r="S370" s="151"/>
    </row>
    <row r="371" spans="7:19" ht="12.75">
      <c r="G371" s="153"/>
      <c r="R371" s="151"/>
      <c r="S371" s="151"/>
    </row>
    <row r="372" spans="7:19" ht="12.75">
      <c r="G372" s="153"/>
      <c r="R372" s="151"/>
      <c r="S372" s="151"/>
    </row>
    <row r="373" spans="7:19" ht="12.75">
      <c r="G373" s="153"/>
      <c r="R373" s="151"/>
      <c r="S373" s="151"/>
    </row>
    <row r="374" spans="7:19" ht="12.75">
      <c r="G374" s="153"/>
      <c r="R374" s="151"/>
      <c r="S374" s="151"/>
    </row>
    <row r="375" spans="7:19" ht="12.75">
      <c r="G375" s="153"/>
      <c r="R375" s="151"/>
      <c r="S375" s="151"/>
    </row>
    <row r="376" spans="7:19" ht="12.75">
      <c r="G376" s="153"/>
      <c r="R376" s="151"/>
      <c r="S376" s="151"/>
    </row>
    <row r="377" spans="7:19" ht="12.75">
      <c r="G377" s="153"/>
      <c r="R377" s="151"/>
      <c r="S377" s="151"/>
    </row>
    <row r="378" spans="7:19" ht="12.75">
      <c r="G378" s="153"/>
      <c r="R378" s="151"/>
      <c r="S378" s="151"/>
    </row>
    <row r="379" spans="7:19" ht="12.75">
      <c r="G379" s="153"/>
      <c r="R379" s="151"/>
      <c r="S379" s="151"/>
    </row>
    <row r="380" spans="7:19" ht="12.75">
      <c r="G380" s="153"/>
      <c r="R380" s="151"/>
      <c r="S380" s="151"/>
    </row>
    <row r="381" spans="7:19" ht="12.75">
      <c r="G381" s="153"/>
      <c r="R381" s="151"/>
      <c r="S381" s="151"/>
    </row>
    <row r="382" spans="7:19" ht="12.75">
      <c r="G382" s="153"/>
      <c r="R382" s="151"/>
      <c r="S382" s="151"/>
    </row>
    <row r="383" spans="7:19" ht="12.75">
      <c r="G383" s="153"/>
      <c r="R383" s="151"/>
      <c r="S383" s="151"/>
    </row>
    <row r="384" spans="7:19" ht="12.75">
      <c r="G384" s="153"/>
      <c r="R384" s="151"/>
      <c r="S384" s="151"/>
    </row>
    <row r="385" spans="7:19" ht="12.75">
      <c r="G385" s="153"/>
      <c r="R385" s="151"/>
      <c r="S385" s="151"/>
    </row>
    <row r="386" spans="7:19" ht="12.75">
      <c r="G386" s="153"/>
      <c r="R386" s="151"/>
      <c r="S386" s="151"/>
    </row>
    <row r="387" spans="7:19" ht="12.75">
      <c r="G387" s="153"/>
      <c r="R387" s="151"/>
      <c r="S387" s="151"/>
    </row>
    <row r="388" spans="7:19" ht="12.75">
      <c r="G388" s="153"/>
      <c r="R388" s="151"/>
      <c r="S388" s="151"/>
    </row>
    <row r="389" spans="7:19" ht="12.75">
      <c r="G389" s="153"/>
      <c r="R389" s="151"/>
      <c r="S389" s="151"/>
    </row>
    <row r="390" spans="7:19" ht="12.75">
      <c r="G390" s="153"/>
      <c r="R390" s="151"/>
      <c r="S390" s="151"/>
    </row>
    <row r="391" spans="7:19" ht="12.75">
      <c r="G391" s="153"/>
      <c r="R391" s="151"/>
      <c r="S391" s="151"/>
    </row>
    <row r="392" spans="7:19" ht="12.75">
      <c r="G392" s="153"/>
      <c r="R392" s="151"/>
      <c r="S392" s="151"/>
    </row>
    <row r="393" spans="7:19" ht="12.75">
      <c r="G393" s="153"/>
      <c r="R393" s="151"/>
      <c r="S393" s="151"/>
    </row>
    <row r="394" spans="7:19" ht="12.75">
      <c r="G394" s="153"/>
      <c r="R394" s="151"/>
      <c r="S394" s="151"/>
    </row>
    <row r="395" spans="7:19" ht="12.75">
      <c r="G395" s="153"/>
      <c r="R395" s="151"/>
      <c r="S395" s="151"/>
    </row>
    <row r="396" spans="7:19" ht="12.75">
      <c r="G396" s="153"/>
      <c r="R396" s="151"/>
      <c r="S396" s="151"/>
    </row>
    <row r="397" spans="7:19" ht="12.75">
      <c r="G397" s="153"/>
      <c r="R397" s="151"/>
      <c r="S397" s="151"/>
    </row>
    <row r="398" spans="7:19" ht="12.75">
      <c r="G398" s="153"/>
      <c r="R398" s="151"/>
      <c r="S398" s="151"/>
    </row>
    <row r="399" spans="7:19" ht="12.75">
      <c r="G399" s="153"/>
      <c r="R399" s="151"/>
      <c r="S399" s="151"/>
    </row>
    <row r="400" spans="7:19" ht="12.75">
      <c r="G400" s="153"/>
      <c r="R400" s="151"/>
      <c r="S400" s="151"/>
    </row>
    <row r="401" spans="7:19" ht="12.75">
      <c r="G401" s="153"/>
      <c r="R401" s="151"/>
      <c r="S401" s="151"/>
    </row>
    <row r="402" spans="7:19" ht="12.75">
      <c r="G402" s="153"/>
      <c r="R402" s="151"/>
      <c r="S402" s="151"/>
    </row>
    <row r="403" spans="7:19" ht="12.75">
      <c r="G403" s="153"/>
      <c r="R403" s="151"/>
      <c r="S403" s="151"/>
    </row>
    <row r="404" spans="7:19" ht="12.75">
      <c r="G404" s="153"/>
      <c r="R404" s="151"/>
      <c r="S404" s="151"/>
    </row>
    <row r="405" spans="7:19" ht="12.75">
      <c r="G405" s="153"/>
      <c r="R405" s="151"/>
      <c r="S405" s="151"/>
    </row>
    <row r="406" spans="7:19" ht="12.75">
      <c r="G406" s="153"/>
      <c r="R406" s="151"/>
      <c r="S406" s="151"/>
    </row>
    <row r="407" spans="7:19" ht="12.75">
      <c r="G407" s="153"/>
      <c r="R407" s="151"/>
      <c r="S407" s="151"/>
    </row>
    <row r="408" spans="7:19" ht="12.75">
      <c r="G408" s="153"/>
      <c r="R408" s="151"/>
      <c r="S408" s="151"/>
    </row>
    <row r="409" spans="7:19" ht="12.75">
      <c r="G409" s="153"/>
      <c r="R409" s="151"/>
      <c r="S409" s="151"/>
    </row>
    <row r="410" spans="7:19" ht="12.75">
      <c r="G410" s="153"/>
      <c r="R410" s="151"/>
      <c r="S410" s="151"/>
    </row>
    <row r="411" spans="7:19" ht="12.75">
      <c r="G411" s="153"/>
      <c r="R411" s="151"/>
      <c r="S411" s="151"/>
    </row>
    <row r="412" spans="7:19" ht="12.75">
      <c r="G412" s="153"/>
      <c r="R412" s="151"/>
      <c r="S412" s="151"/>
    </row>
    <row r="413" spans="7:19" ht="12.75">
      <c r="G413" s="153"/>
      <c r="R413" s="151"/>
      <c r="S413" s="151"/>
    </row>
    <row r="414" spans="7:19" ht="12.75">
      <c r="G414" s="153"/>
      <c r="R414" s="151"/>
      <c r="S414" s="151"/>
    </row>
    <row r="415" spans="7:19" ht="12.75">
      <c r="G415" s="153"/>
      <c r="R415" s="151"/>
      <c r="S415" s="151"/>
    </row>
    <row r="416" spans="7:19" ht="12.75">
      <c r="G416" s="153"/>
      <c r="R416" s="151"/>
      <c r="S416" s="151"/>
    </row>
    <row r="417" spans="7:19" ht="12.75">
      <c r="G417" s="153"/>
      <c r="R417" s="151"/>
      <c r="S417" s="151"/>
    </row>
    <row r="418" spans="7:19" ht="12.75">
      <c r="G418" s="153"/>
      <c r="R418" s="151"/>
      <c r="S418" s="151"/>
    </row>
    <row r="419" spans="7:19" ht="12.75">
      <c r="G419" s="153"/>
      <c r="R419" s="151"/>
      <c r="S419" s="151"/>
    </row>
    <row r="420" spans="7:19" ht="12.75">
      <c r="G420" s="153"/>
      <c r="R420" s="151"/>
      <c r="S420" s="151"/>
    </row>
    <row r="421" spans="7:19" ht="12.75">
      <c r="G421" s="153"/>
      <c r="R421" s="151"/>
      <c r="S421" s="151"/>
    </row>
    <row r="422" spans="7:19" ht="12.75">
      <c r="G422" s="153"/>
      <c r="R422" s="151"/>
      <c r="S422" s="151"/>
    </row>
    <row r="423" spans="7:19" ht="12.75">
      <c r="G423" s="153"/>
      <c r="R423" s="151"/>
      <c r="S423" s="151"/>
    </row>
    <row r="424" spans="7:19" ht="12.75">
      <c r="G424" s="153"/>
      <c r="R424" s="151"/>
      <c r="S424" s="151"/>
    </row>
    <row r="425" spans="7:19" ht="12.75">
      <c r="G425" s="153"/>
      <c r="R425" s="151"/>
      <c r="S425" s="151"/>
    </row>
    <row r="426" spans="7:19" ht="12.75">
      <c r="G426" s="153"/>
      <c r="R426" s="151"/>
      <c r="S426" s="151"/>
    </row>
    <row r="427" spans="7:19" ht="12.75">
      <c r="G427" s="153"/>
      <c r="R427" s="151"/>
      <c r="S427" s="151"/>
    </row>
    <row r="428" spans="7:19" ht="12.75">
      <c r="G428" s="153"/>
      <c r="R428" s="151"/>
      <c r="S428" s="151"/>
    </row>
    <row r="429" spans="7:19" ht="12.75">
      <c r="G429" s="153"/>
      <c r="R429" s="151"/>
      <c r="S429" s="151"/>
    </row>
  </sheetData>
  <mergeCells count="52">
    <mergeCell ref="B7:B9"/>
    <mergeCell ref="A1:I1"/>
    <mergeCell ref="A2:J2"/>
    <mergeCell ref="B37:B39"/>
    <mergeCell ref="C37:C39"/>
    <mergeCell ref="D37:D39"/>
    <mergeCell ref="F37:F39"/>
    <mergeCell ref="E37:E39"/>
    <mergeCell ref="C7:C9"/>
    <mergeCell ref="D7:D9"/>
    <mergeCell ref="B25:B27"/>
    <mergeCell ref="B10:B12"/>
    <mergeCell ref="B31:B33"/>
    <mergeCell ref="B28:B30"/>
    <mergeCell ref="B13:B15"/>
    <mergeCell ref="B22:B24"/>
    <mergeCell ref="B16:B18"/>
    <mergeCell ref="B19:B21"/>
    <mergeCell ref="C22:C24"/>
    <mergeCell ref="C25:C27"/>
    <mergeCell ref="C10:C12"/>
    <mergeCell ref="C13:C15"/>
    <mergeCell ref="D31:D33"/>
    <mergeCell ref="D13:D15"/>
    <mergeCell ref="C28:C30"/>
    <mergeCell ref="C16:C18"/>
    <mergeCell ref="C19:C21"/>
    <mergeCell ref="C31:C33"/>
    <mergeCell ref="D28:D30"/>
    <mergeCell ref="D16:D18"/>
    <mergeCell ref="D19:D21"/>
    <mergeCell ref="D22:D24"/>
    <mergeCell ref="D25:D27"/>
    <mergeCell ref="D10:D12"/>
    <mergeCell ref="E7:E9"/>
    <mergeCell ref="E22:E24"/>
    <mergeCell ref="E25:E27"/>
    <mergeCell ref="E10:E12"/>
    <mergeCell ref="E13:E15"/>
    <mergeCell ref="F31:F33"/>
    <mergeCell ref="F13:F15"/>
    <mergeCell ref="E28:E30"/>
    <mergeCell ref="E16:E18"/>
    <mergeCell ref="E19:E21"/>
    <mergeCell ref="E31:E33"/>
    <mergeCell ref="F28:F30"/>
    <mergeCell ref="F16:F18"/>
    <mergeCell ref="F19:F21"/>
    <mergeCell ref="F7:F9"/>
    <mergeCell ref="F22:F24"/>
    <mergeCell ref="F25:F27"/>
    <mergeCell ref="F10:F12"/>
  </mergeCells>
  <printOptions horizontalCentered="1"/>
  <pageMargins left="0.3937007874015748" right="0.3937007874015748" top="0.7874015748031497" bottom="0.3937007874015748" header="0.196850393700787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R48"/>
  <sheetViews>
    <sheetView workbookViewId="0" topLeftCell="A1">
      <selection activeCell="K20" sqref="K20"/>
    </sheetView>
  </sheetViews>
  <sheetFormatPr defaultColWidth="9.140625" defaultRowHeight="12.75"/>
  <cols>
    <col min="1" max="1" width="5.7109375" style="17" customWidth="1"/>
    <col min="2" max="2" width="11.140625" style="17" customWidth="1"/>
    <col min="3" max="3" width="16.28125" style="17" customWidth="1"/>
    <col min="4" max="4" width="13.00390625" style="18" customWidth="1"/>
    <col min="5" max="5" width="16.00390625" style="16" customWidth="1"/>
    <col min="6" max="6" width="5.7109375" style="18" customWidth="1"/>
    <col min="7" max="7" width="10.140625" style="18" customWidth="1"/>
    <col min="8" max="8" width="6.421875" style="18" customWidth="1"/>
    <col min="9" max="9" width="11.140625" style="18" customWidth="1"/>
    <col min="10" max="10" width="6.140625" style="18" customWidth="1"/>
    <col min="11" max="11" width="7.57421875" style="18" customWidth="1"/>
    <col min="12" max="12" width="29.57421875" style="17" customWidth="1"/>
    <col min="13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25</v>
      </c>
    </row>
    <row r="4" ht="8.25" customHeight="1">
      <c r="C4" s="11"/>
    </row>
    <row r="5" spans="2:5" ht="12" customHeight="1">
      <c r="B5" s="14"/>
      <c r="D5" s="68"/>
      <c r="E5" s="18"/>
    </row>
    <row r="6" ht="9" customHeight="1" thickBot="1">
      <c r="C6" s="11"/>
    </row>
    <row r="7" spans="1:12" s="89" customFormat="1" ht="15">
      <c r="A7" s="128" t="s">
        <v>5</v>
      </c>
      <c r="B7" s="130" t="s">
        <v>0</v>
      </c>
      <c r="C7" s="135" t="s">
        <v>1</v>
      </c>
      <c r="D7" s="133" t="s">
        <v>12</v>
      </c>
      <c r="E7" s="132" t="s">
        <v>2</v>
      </c>
      <c r="F7" s="132" t="s">
        <v>1166</v>
      </c>
      <c r="G7" s="133" t="s">
        <v>3</v>
      </c>
      <c r="H7" s="133" t="s">
        <v>1347</v>
      </c>
      <c r="I7" s="133" t="s">
        <v>8</v>
      </c>
      <c r="J7" s="255" t="s">
        <v>1347</v>
      </c>
      <c r="K7" s="255" t="s">
        <v>6</v>
      </c>
      <c r="L7" s="134" t="s">
        <v>4</v>
      </c>
    </row>
    <row r="8" spans="1:12" s="89" customFormat="1" ht="18" customHeight="1">
      <c r="A8" s="108"/>
      <c r="B8" s="249" t="s">
        <v>643</v>
      </c>
      <c r="C8" s="250" t="s">
        <v>644</v>
      </c>
      <c r="D8" s="84" t="s">
        <v>462</v>
      </c>
      <c r="E8" s="93" t="s">
        <v>468</v>
      </c>
      <c r="F8" s="108">
        <v>48</v>
      </c>
      <c r="G8" s="84" t="s">
        <v>1057</v>
      </c>
      <c r="H8" s="84"/>
      <c r="I8" s="94"/>
      <c r="J8" s="94"/>
      <c r="K8" s="84" t="s">
        <v>1517</v>
      </c>
      <c r="L8" s="93" t="s">
        <v>469</v>
      </c>
    </row>
    <row r="9" spans="1:12" s="89" customFormat="1" ht="18" customHeight="1">
      <c r="A9" s="108">
        <v>1</v>
      </c>
      <c r="B9" s="249" t="s">
        <v>870</v>
      </c>
      <c r="C9" s="250" t="s">
        <v>872</v>
      </c>
      <c r="D9" s="84" t="s">
        <v>871</v>
      </c>
      <c r="E9" s="93" t="s">
        <v>860</v>
      </c>
      <c r="F9" s="108">
        <v>54</v>
      </c>
      <c r="G9" s="84" t="s">
        <v>1700</v>
      </c>
      <c r="H9" s="84" t="s">
        <v>1284</v>
      </c>
      <c r="I9" s="84" t="s">
        <v>1829</v>
      </c>
      <c r="J9" s="84" t="s">
        <v>1492</v>
      </c>
      <c r="K9" s="84" t="s">
        <v>1517</v>
      </c>
      <c r="L9" s="93" t="s">
        <v>861</v>
      </c>
    </row>
    <row r="10" spans="1:12" s="89" customFormat="1" ht="15">
      <c r="A10" s="108">
        <v>2</v>
      </c>
      <c r="B10" s="249" t="s">
        <v>290</v>
      </c>
      <c r="C10" s="250" t="s">
        <v>975</v>
      </c>
      <c r="D10" s="84" t="s">
        <v>976</v>
      </c>
      <c r="E10" s="93" t="s">
        <v>959</v>
      </c>
      <c r="F10" s="108">
        <v>78</v>
      </c>
      <c r="G10" s="84" t="s">
        <v>1682</v>
      </c>
      <c r="H10" s="84" t="s">
        <v>1315</v>
      </c>
      <c r="I10" s="84" t="s">
        <v>1830</v>
      </c>
      <c r="J10" s="84" t="s">
        <v>1492</v>
      </c>
      <c r="K10" s="84" t="s">
        <v>1518</v>
      </c>
      <c r="L10" s="93" t="s">
        <v>977</v>
      </c>
    </row>
    <row r="11" spans="1:12" s="89" customFormat="1" ht="18" customHeight="1">
      <c r="A11" s="108">
        <v>3</v>
      </c>
      <c r="B11" s="249" t="s">
        <v>375</v>
      </c>
      <c r="C11" s="250" t="s">
        <v>972</v>
      </c>
      <c r="D11" s="84" t="s">
        <v>973</v>
      </c>
      <c r="E11" s="93" t="s">
        <v>959</v>
      </c>
      <c r="F11" s="108">
        <v>76</v>
      </c>
      <c r="G11" s="84" t="s">
        <v>1699</v>
      </c>
      <c r="H11" s="84" t="s">
        <v>1284</v>
      </c>
      <c r="I11" s="84" t="s">
        <v>1828</v>
      </c>
      <c r="J11" s="84" t="s">
        <v>1492</v>
      </c>
      <c r="K11" s="84" t="s">
        <v>1519</v>
      </c>
      <c r="L11" s="93" t="s">
        <v>974</v>
      </c>
    </row>
    <row r="12" spans="1:12" s="89" customFormat="1" ht="18" customHeight="1">
      <c r="A12" s="108">
        <v>4</v>
      </c>
      <c r="B12" s="249" t="s">
        <v>648</v>
      </c>
      <c r="C12" s="250" t="s">
        <v>649</v>
      </c>
      <c r="D12" s="84" t="s">
        <v>650</v>
      </c>
      <c r="E12" s="93" t="s">
        <v>468</v>
      </c>
      <c r="F12" s="108">
        <v>50</v>
      </c>
      <c r="G12" s="84" t="s">
        <v>1695</v>
      </c>
      <c r="H12" s="84" t="s">
        <v>1490</v>
      </c>
      <c r="I12" s="84" t="s">
        <v>1831</v>
      </c>
      <c r="J12" s="84" t="s">
        <v>1492</v>
      </c>
      <c r="K12" s="84" t="s">
        <v>1520</v>
      </c>
      <c r="L12" s="93" t="s">
        <v>469</v>
      </c>
    </row>
    <row r="13" spans="1:12" s="89" customFormat="1" ht="15">
      <c r="A13" s="108">
        <v>5</v>
      </c>
      <c r="B13" s="249" t="s">
        <v>233</v>
      </c>
      <c r="C13" s="250" t="s">
        <v>234</v>
      </c>
      <c r="D13" s="84" t="s">
        <v>65</v>
      </c>
      <c r="E13" s="93" t="s">
        <v>201</v>
      </c>
      <c r="F13" s="108">
        <v>8</v>
      </c>
      <c r="G13" s="84" t="s">
        <v>1684</v>
      </c>
      <c r="H13" s="84" t="s">
        <v>1315</v>
      </c>
      <c r="I13" s="84" t="s">
        <v>1832</v>
      </c>
      <c r="J13" s="84" t="s">
        <v>1492</v>
      </c>
      <c r="K13" s="84" t="s">
        <v>438</v>
      </c>
      <c r="L13" s="93" t="s">
        <v>510</v>
      </c>
    </row>
    <row r="14" spans="1:12" s="89" customFormat="1" ht="15.75" customHeight="1">
      <c r="A14" s="108">
        <v>6</v>
      </c>
      <c r="B14" s="249" t="s">
        <v>651</v>
      </c>
      <c r="C14" s="250" t="s">
        <v>652</v>
      </c>
      <c r="D14" s="84" t="s">
        <v>653</v>
      </c>
      <c r="E14" s="93" t="s">
        <v>415</v>
      </c>
      <c r="F14" s="108">
        <v>30</v>
      </c>
      <c r="G14" s="84" t="s">
        <v>1694</v>
      </c>
      <c r="H14" s="84" t="s">
        <v>1490</v>
      </c>
      <c r="I14" s="84" t="s">
        <v>1833</v>
      </c>
      <c r="J14" s="84" t="s">
        <v>1492</v>
      </c>
      <c r="K14" s="84" t="s">
        <v>1450</v>
      </c>
      <c r="L14" s="93" t="s">
        <v>492</v>
      </c>
    </row>
    <row r="15" spans="1:12" s="89" customFormat="1" ht="15">
      <c r="A15" s="108">
        <v>7</v>
      </c>
      <c r="B15" s="249" t="s">
        <v>757</v>
      </c>
      <c r="C15" s="250" t="s">
        <v>758</v>
      </c>
      <c r="D15" s="84" t="s">
        <v>759</v>
      </c>
      <c r="E15" s="93" t="s">
        <v>745</v>
      </c>
      <c r="F15" s="108">
        <v>71</v>
      </c>
      <c r="G15" s="84" t="s">
        <v>1701</v>
      </c>
      <c r="H15" s="84" t="s">
        <v>1284</v>
      </c>
      <c r="I15" s="84" t="s">
        <v>1826</v>
      </c>
      <c r="J15" s="84" t="s">
        <v>1492</v>
      </c>
      <c r="K15" s="108">
        <v>11</v>
      </c>
      <c r="L15" s="93" t="s">
        <v>1167</v>
      </c>
    </row>
    <row r="16" spans="1:12" s="89" customFormat="1" ht="18" customHeight="1">
      <c r="A16" s="108">
        <v>8</v>
      </c>
      <c r="B16" s="249" t="s">
        <v>361</v>
      </c>
      <c r="C16" s="250" t="s">
        <v>743</v>
      </c>
      <c r="D16" s="84" t="s">
        <v>744</v>
      </c>
      <c r="E16" s="93" t="s">
        <v>745</v>
      </c>
      <c r="F16" s="108">
        <v>72</v>
      </c>
      <c r="G16" s="84" t="s">
        <v>1690</v>
      </c>
      <c r="H16" s="84" t="s">
        <v>1298</v>
      </c>
      <c r="I16" s="84" t="s">
        <v>1827</v>
      </c>
      <c r="J16" s="84" t="s">
        <v>1492</v>
      </c>
      <c r="K16" s="84" t="s">
        <v>1522</v>
      </c>
      <c r="L16" s="93" t="s">
        <v>1167</v>
      </c>
    </row>
    <row r="17" spans="1:12" s="89" customFormat="1" ht="15">
      <c r="A17" s="108">
        <v>9</v>
      </c>
      <c r="B17" s="249" t="s">
        <v>1080</v>
      </c>
      <c r="C17" s="250" t="s">
        <v>1081</v>
      </c>
      <c r="D17" s="84" t="s">
        <v>969</v>
      </c>
      <c r="E17" s="93" t="s">
        <v>1065</v>
      </c>
      <c r="F17" s="108">
        <v>87</v>
      </c>
      <c r="G17" s="84" t="s">
        <v>1696</v>
      </c>
      <c r="H17" s="84" t="s">
        <v>1490</v>
      </c>
      <c r="I17" s="84"/>
      <c r="J17" s="84"/>
      <c r="K17" s="84" t="s">
        <v>438</v>
      </c>
      <c r="L17" s="93" t="s">
        <v>1082</v>
      </c>
    </row>
    <row r="18" spans="1:12" s="89" customFormat="1" ht="15">
      <c r="A18" s="108">
        <v>10</v>
      </c>
      <c r="B18" s="249" t="s">
        <v>754</v>
      </c>
      <c r="C18" s="250" t="s">
        <v>755</v>
      </c>
      <c r="D18" s="84" t="s">
        <v>637</v>
      </c>
      <c r="E18" s="93" t="s">
        <v>745</v>
      </c>
      <c r="F18" s="108">
        <v>70</v>
      </c>
      <c r="G18" s="84" t="s">
        <v>1696</v>
      </c>
      <c r="H18" s="84" t="s">
        <v>1284</v>
      </c>
      <c r="I18" s="94"/>
      <c r="J18" s="94"/>
      <c r="K18" s="84" t="s">
        <v>1523</v>
      </c>
      <c r="L18" s="93" t="s">
        <v>756</v>
      </c>
    </row>
    <row r="19" spans="1:12" s="89" customFormat="1" ht="15">
      <c r="A19" s="108">
        <v>11</v>
      </c>
      <c r="B19" s="249" t="s">
        <v>1115</v>
      </c>
      <c r="C19" s="250" t="s">
        <v>1116</v>
      </c>
      <c r="D19" s="84" t="s">
        <v>63</v>
      </c>
      <c r="E19" s="93" t="s">
        <v>1065</v>
      </c>
      <c r="F19" s="108">
        <v>83</v>
      </c>
      <c r="G19" s="84" t="s">
        <v>1688</v>
      </c>
      <c r="H19" s="84" t="s">
        <v>1298</v>
      </c>
      <c r="I19" s="94"/>
      <c r="J19" s="94"/>
      <c r="K19" s="84" t="s">
        <v>438</v>
      </c>
      <c r="L19" s="93" t="s">
        <v>1112</v>
      </c>
    </row>
    <row r="20" spans="1:13" s="89" customFormat="1" ht="15">
      <c r="A20" s="108">
        <v>12</v>
      </c>
      <c r="B20" s="249" t="s">
        <v>1662</v>
      </c>
      <c r="C20" s="109" t="s">
        <v>661</v>
      </c>
      <c r="D20" s="84" t="s">
        <v>662</v>
      </c>
      <c r="E20" s="88" t="s">
        <v>411</v>
      </c>
      <c r="F20" s="108">
        <v>42</v>
      </c>
      <c r="G20" s="241">
        <v>28.2</v>
      </c>
      <c r="H20" s="84" t="s">
        <v>1284</v>
      </c>
      <c r="I20" s="88"/>
      <c r="J20" s="88"/>
      <c r="K20" s="108">
        <v>8</v>
      </c>
      <c r="L20" s="88" t="s">
        <v>625</v>
      </c>
      <c r="M20" s="136"/>
    </row>
    <row r="21" spans="1:12" s="89" customFormat="1" ht="15">
      <c r="A21" s="108">
        <v>13</v>
      </c>
      <c r="B21" s="249" t="s">
        <v>228</v>
      </c>
      <c r="C21" s="250" t="s">
        <v>229</v>
      </c>
      <c r="D21" s="84" t="s">
        <v>66</v>
      </c>
      <c r="E21" s="93" t="s">
        <v>241</v>
      </c>
      <c r="F21" s="108">
        <v>4</v>
      </c>
      <c r="G21" s="84" t="s">
        <v>1685</v>
      </c>
      <c r="H21" s="84" t="s">
        <v>1315</v>
      </c>
      <c r="I21" s="94"/>
      <c r="J21" s="94"/>
      <c r="K21" s="84" t="s">
        <v>1525</v>
      </c>
      <c r="L21" s="93" t="s">
        <v>1172</v>
      </c>
    </row>
    <row r="22" spans="1:12" s="89" customFormat="1" ht="15">
      <c r="A22" s="108">
        <v>14</v>
      </c>
      <c r="B22" s="249" t="s">
        <v>287</v>
      </c>
      <c r="C22" s="250" t="s">
        <v>913</v>
      </c>
      <c r="D22" s="84" t="s">
        <v>914</v>
      </c>
      <c r="E22" s="93" t="s">
        <v>903</v>
      </c>
      <c r="F22" s="108">
        <v>57</v>
      </c>
      <c r="G22" s="84" t="s">
        <v>1691</v>
      </c>
      <c r="H22" s="84" t="s">
        <v>1298</v>
      </c>
      <c r="I22" s="84"/>
      <c r="J22" s="84"/>
      <c r="K22" s="84" t="s">
        <v>1526</v>
      </c>
      <c r="L22" s="93" t="s">
        <v>910</v>
      </c>
    </row>
    <row r="23" spans="1:12" s="89" customFormat="1" ht="15">
      <c r="A23" s="108">
        <v>15</v>
      </c>
      <c r="B23" s="249" t="s">
        <v>789</v>
      </c>
      <c r="C23" s="250" t="s">
        <v>790</v>
      </c>
      <c r="D23" s="84" t="s">
        <v>791</v>
      </c>
      <c r="E23" s="93" t="s">
        <v>745</v>
      </c>
      <c r="F23" s="108">
        <v>66</v>
      </c>
      <c r="G23" s="84" t="s">
        <v>1681</v>
      </c>
      <c r="H23" s="84" t="s">
        <v>1315</v>
      </c>
      <c r="I23" s="94"/>
      <c r="J23" s="94"/>
      <c r="K23" s="84" t="s">
        <v>1556</v>
      </c>
      <c r="L23" s="93" t="s">
        <v>1167</v>
      </c>
    </row>
    <row r="24" spans="1:12" s="89" customFormat="1" ht="18" customHeight="1">
      <c r="A24" s="108">
        <v>16</v>
      </c>
      <c r="B24" s="249" t="s">
        <v>237</v>
      </c>
      <c r="C24" s="250" t="s">
        <v>645</v>
      </c>
      <c r="D24" s="84" t="s">
        <v>646</v>
      </c>
      <c r="E24" s="93" t="s">
        <v>415</v>
      </c>
      <c r="F24" s="108">
        <v>41</v>
      </c>
      <c r="G24" s="84" t="s">
        <v>1686</v>
      </c>
      <c r="H24" s="84" t="s">
        <v>1298</v>
      </c>
      <c r="I24" s="94"/>
      <c r="J24" s="94"/>
      <c r="K24" s="84" t="s">
        <v>438</v>
      </c>
      <c r="L24" s="93" t="s">
        <v>647</v>
      </c>
    </row>
    <row r="25" spans="1:12" s="89" customFormat="1" ht="18" customHeight="1">
      <c r="A25" s="108">
        <v>17</v>
      </c>
      <c r="B25" s="249" t="s">
        <v>944</v>
      </c>
      <c r="C25" s="250" t="s">
        <v>942</v>
      </c>
      <c r="D25" s="84" t="s">
        <v>943</v>
      </c>
      <c r="E25" s="93" t="s">
        <v>903</v>
      </c>
      <c r="F25" s="108">
        <v>61</v>
      </c>
      <c r="G25" s="84" t="s">
        <v>1698</v>
      </c>
      <c r="H25" s="84" t="s">
        <v>1284</v>
      </c>
      <c r="I25" s="94"/>
      <c r="J25" s="94"/>
      <c r="K25" s="84" t="s">
        <v>438</v>
      </c>
      <c r="L25" s="93" t="s">
        <v>928</v>
      </c>
    </row>
    <row r="26" spans="1:12" s="89" customFormat="1" ht="15">
      <c r="A26" s="108">
        <v>18</v>
      </c>
      <c r="B26" s="249" t="s">
        <v>239</v>
      </c>
      <c r="C26" s="250" t="s">
        <v>240</v>
      </c>
      <c r="D26" s="84" t="s">
        <v>83</v>
      </c>
      <c r="E26" s="93" t="s">
        <v>201</v>
      </c>
      <c r="F26" s="108">
        <v>5</v>
      </c>
      <c r="G26" s="84" t="s">
        <v>1693</v>
      </c>
      <c r="H26" s="84" t="s">
        <v>1490</v>
      </c>
      <c r="I26" s="84"/>
      <c r="J26" s="84"/>
      <c r="K26" s="84" t="s">
        <v>1557</v>
      </c>
      <c r="L26" s="93" t="s">
        <v>510</v>
      </c>
    </row>
    <row r="27" spans="1:12" s="89" customFormat="1" ht="18" customHeight="1">
      <c r="A27" s="108">
        <v>19</v>
      </c>
      <c r="B27" s="249" t="s">
        <v>237</v>
      </c>
      <c r="C27" s="250" t="s">
        <v>238</v>
      </c>
      <c r="D27" s="84" t="s">
        <v>69</v>
      </c>
      <c r="E27" s="93" t="s">
        <v>241</v>
      </c>
      <c r="F27" s="108">
        <v>9</v>
      </c>
      <c r="G27" s="84" t="s">
        <v>1692</v>
      </c>
      <c r="H27" s="84" t="s">
        <v>1298</v>
      </c>
      <c r="I27" s="84"/>
      <c r="J27" s="84"/>
      <c r="K27" s="84" t="s">
        <v>438</v>
      </c>
      <c r="L27" s="93" t="s">
        <v>454</v>
      </c>
    </row>
    <row r="28" spans="1:12" s="89" customFormat="1" ht="15">
      <c r="A28" s="108">
        <v>20</v>
      </c>
      <c r="B28" s="249" t="s">
        <v>361</v>
      </c>
      <c r="C28" s="250" t="s">
        <v>948</v>
      </c>
      <c r="D28" s="84" t="s">
        <v>949</v>
      </c>
      <c r="E28" s="93" t="s">
        <v>946</v>
      </c>
      <c r="F28" s="108">
        <v>64</v>
      </c>
      <c r="G28" s="84" t="s">
        <v>1687</v>
      </c>
      <c r="H28" s="84" t="s">
        <v>1298</v>
      </c>
      <c r="I28" s="84"/>
      <c r="J28" s="84"/>
      <c r="K28" s="84" t="s">
        <v>1558</v>
      </c>
      <c r="L28" s="93" t="s">
        <v>950</v>
      </c>
    </row>
    <row r="29" spans="1:13" s="89" customFormat="1" ht="18" customHeight="1">
      <c r="A29" s="108">
        <v>21</v>
      </c>
      <c r="B29" s="249" t="s">
        <v>641</v>
      </c>
      <c r="C29" s="250" t="s">
        <v>642</v>
      </c>
      <c r="D29" s="84" t="s">
        <v>148</v>
      </c>
      <c r="E29" s="93" t="s">
        <v>417</v>
      </c>
      <c r="F29" s="108">
        <v>34</v>
      </c>
      <c r="G29" s="84" t="s">
        <v>1697</v>
      </c>
      <c r="H29" s="84" t="s">
        <v>1284</v>
      </c>
      <c r="I29" s="94"/>
      <c r="J29" s="94"/>
      <c r="K29" s="84" t="s">
        <v>1559</v>
      </c>
      <c r="L29" s="93" t="s">
        <v>633</v>
      </c>
      <c r="M29" s="112"/>
    </row>
    <row r="30" spans="1:12" s="89" customFormat="1" ht="15.75" customHeight="1">
      <c r="A30" s="108">
        <v>22</v>
      </c>
      <c r="B30" s="249" t="s">
        <v>230</v>
      </c>
      <c r="C30" s="250" t="s">
        <v>231</v>
      </c>
      <c r="D30" s="84" t="s">
        <v>741</v>
      </c>
      <c r="E30" s="93" t="s">
        <v>242</v>
      </c>
      <c r="F30" s="108">
        <v>19</v>
      </c>
      <c r="G30" s="84" t="s">
        <v>1683</v>
      </c>
      <c r="H30" s="84" t="s">
        <v>1315</v>
      </c>
      <c r="I30" s="94"/>
      <c r="J30" s="94"/>
      <c r="K30" s="84" t="s">
        <v>1194</v>
      </c>
      <c r="L30" s="93" t="s">
        <v>1174</v>
      </c>
    </row>
    <row r="31" spans="1:12" s="89" customFormat="1" ht="18" customHeight="1">
      <c r="A31" s="108">
        <v>23</v>
      </c>
      <c r="B31" s="249" t="s">
        <v>1250</v>
      </c>
      <c r="C31" s="250" t="s">
        <v>1251</v>
      </c>
      <c r="D31" s="84" t="s">
        <v>70</v>
      </c>
      <c r="E31" s="93" t="s">
        <v>1252</v>
      </c>
      <c r="F31" s="108">
        <v>14</v>
      </c>
      <c r="G31" s="84" t="s">
        <v>1689</v>
      </c>
      <c r="H31" s="84" t="s">
        <v>1298</v>
      </c>
      <c r="I31" s="94"/>
      <c r="J31" s="94"/>
      <c r="K31" s="94"/>
      <c r="L31" s="93" t="s">
        <v>1167</v>
      </c>
    </row>
    <row r="32" spans="1:12" s="89" customFormat="1" ht="15">
      <c r="A32" s="108"/>
      <c r="B32" s="249" t="s">
        <v>235</v>
      </c>
      <c r="C32" s="250" t="s">
        <v>236</v>
      </c>
      <c r="D32" s="84" t="s">
        <v>146</v>
      </c>
      <c r="E32" s="93" t="s">
        <v>201</v>
      </c>
      <c r="F32" s="108">
        <v>11</v>
      </c>
      <c r="G32" s="84" t="s">
        <v>1276</v>
      </c>
      <c r="H32" s="84"/>
      <c r="I32" s="84"/>
      <c r="J32" s="84"/>
      <c r="K32" s="84"/>
      <c r="L32" s="93" t="s">
        <v>510</v>
      </c>
    </row>
    <row r="33" spans="1:12" s="89" customFormat="1" ht="15">
      <c r="A33" s="108"/>
      <c r="B33" s="249" t="s">
        <v>638</v>
      </c>
      <c r="C33" s="250" t="s">
        <v>639</v>
      </c>
      <c r="D33" s="84" t="s">
        <v>640</v>
      </c>
      <c r="E33" s="93" t="s">
        <v>457</v>
      </c>
      <c r="F33" s="108">
        <v>38</v>
      </c>
      <c r="G33" s="84" t="s">
        <v>1276</v>
      </c>
      <c r="H33" s="84"/>
      <c r="I33" s="94"/>
      <c r="J33" s="94"/>
      <c r="K33" s="84"/>
      <c r="L33" s="93" t="s">
        <v>458</v>
      </c>
    </row>
    <row r="34" spans="1:12" s="89" customFormat="1" ht="15">
      <c r="A34" s="108"/>
      <c r="B34" s="249" t="s">
        <v>253</v>
      </c>
      <c r="C34" s="250" t="s">
        <v>654</v>
      </c>
      <c r="D34" s="84" t="s">
        <v>655</v>
      </c>
      <c r="E34" s="93" t="s">
        <v>415</v>
      </c>
      <c r="F34" s="108">
        <v>26</v>
      </c>
      <c r="G34" s="84" t="s">
        <v>1276</v>
      </c>
      <c r="H34" s="84"/>
      <c r="I34" s="84"/>
      <c r="J34" s="84"/>
      <c r="K34" s="84"/>
      <c r="L34" s="93" t="s">
        <v>1175</v>
      </c>
    </row>
    <row r="35" spans="1:12" s="89" customFormat="1" ht="15">
      <c r="A35" s="108"/>
      <c r="B35" s="249" t="s">
        <v>722</v>
      </c>
      <c r="C35" s="250" t="s">
        <v>1171</v>
      </c>
      <c r="D35" s="84" t="s">
        <v>86</v>
      </c>
      <c r="E35" s="93" t="s">
        <v>844</v>
      </c>
      <c r="F35" s="108">
        <v>55</v>
      </c>
      <c r="G35" s="84" t="s">
        <v>1276</v>
      </c>
      <c r="H35" s="84"/>
      <c r="I35" s="94"/>
      <c r="J35" s="94"/>
      <c r="K35" s="94"/>
      <c r="L35" s="93" t="s">
        <v>853</v>
      </c>
    </row>
    <row r="36" spans="1:12" s="89" customFormat="1" ht="15">
      <c r="A36" s="108"/>
      <c r="B36" s="249" t="s">
        <v>290</v>
      </c>
      <c r="C36" s="250" t="s">
        <v>1118</v>
      </c>
      <c r="D36" s="84" t="s">
        <v>1119</v>
      </c>
      <c r="E36" s="93" t="s">
        <v>1065</v>
      </c>
      <c r="F36" s="108">
        <v>94</v>
      </c>
      <c r="G36" s="84" t="s">
        <v>1276</v>
      </c>
      <c r="H36" s="84"/>
      <c r="I36" s="94"/>
      <c r="J36" s="94"/>
      <c r="K36" s="84" t="s">
        <v>438</v>
      </c>
      <c r="L36" s="93" t="s">
        <v>1063</v>
      </c>
    </row>
    <row r="37" spans="1:12" s="89" customFormat="1" ht="15">
      <c r="A37" s="108"/>
      <c r="B37" s="249" t="s">
        <v>1120</v>
      </c>
      <c r="C37" s="250" t="s">
        <v>1121</v>
      </c>
      <c r="D37" s="84" t="s">
        <v>1122</v>
      </c>
      <c r="E37" s="93" t="s">
        <v>1065</v>
      </c>
      <c r="F37" s="108">
        <v>85</v>
      </c>
      <c r="G37" s="84" t="s">
        <v>1276</v>
      </c>
      <c r="H37" s="84"/>
      <c r="I37" s="84"/>
      <c r="J37" s="84"/>
      <c r="K37" s="84" t="s">
        <v>438</v>
      </c>
      <c r="L37" s="93" t="s">
        <v>1094</v>
      </c>
    </row>
    <row r="39" spans="4:11" ht="15.75">
      <c r="D39" s="17"/>
      <c r="E39" s="17"/>
      <c r="F39" s="17"/>
      <c r="G39" s="17"/>
      <c r="H39" s="17"/>
      <c r="I39" s="17"/>
      <c r="J39" s="17"/>
      <c r="K39" s="17"/>
    </row>
    <row r="41" spans="4:11" ht="15.75">
      <c r="D41" s="17"/>
      <c r="E41" s="17"/>
      <c r="F41" s="17"/>
      <c r="G41" s="17"/>
      <c r="H41" s="17"/>
      <c r="I41" s="17"/>
      <c r="J41" s="17"/>
      <c r="K41" s="17"/>
    </row>
    <row r="42" spans="4:11" ht="15.75">
      <c r="D42" s="17"/>
      <c r="E42" s="17"/>
      <c r="F42" s="17"/>
      <c r="G42" s="17"/>
      <c r="H42" s="17"/>
      <c r="I42" s="17"/>
      <c r="J42" s="17"/>
      <c r="K42" s="17"/>
    </row>
    <row r="43" spans="4:11" ht="15.75">
      <c r="D43" s="17"/>
      <c r="E43" s="17"/>
      <c r="F43" s="17"/>
      <c r="G43" s="17"/>
      <c r="H43" s="17"/>
      <c r="I43" s="17"/>
      <c r="J43" s="17"/>
      <c r="K43" s="17"/>
    </row>
    <row r="44" spans="4:11" ht="15.75">
      <c r="D44" s="17"/>
      <c r="E44" s="17"/>
      <c r="F44" s="17"/>
      <c r="G44" s="17"/>
      <c r="H44" s="17"/>
      <c r="I44" s="17"/>
      <c r="J44" s="17"/>
      <c r="K44" s="17"/>
    </row>
    <row r="45" spans="3:11" ht="15.75">
      <c r="C45" s="18"/>
      <c r="D45" s="16"/>
      <c r="E45" s="18"/>
      <c r="K45" s="17"/>
    </row>
    <row r="46" spans="3:11" ht="15.75">
      <c r="C46" s="18"/>
      <c r="D46" s="16"/>
      <c r="E46" s="18"/>
      <c r="K46" s="17"/>
    </row>
    <row r="48" spans="4:11" ht="15.75">
      <c r="D48" s="17"/>
      <c r="E48" s="17"/>
      <c r="F48" s="17"/>
      <c r="G48" s="17"/>
      <c r="H48" s="17"/>
      <c r="I48" s="17"/>
      <c r="J48" s="17"/>
      <c r="K48" s="17"/>
    </row>
  </sheetData>
  <mergeCells count="2">
    <mergeCell ref="A1:Q1"/>
    <mergeCell ref="A2:R2"/>
  </mergeCells>
  <printOptions/>
  <pageMargins left="0.3937007874015748" right="0.3937007874015748" top="0.2362204724409449" bottom="0.25" header="0.15748031496062992" footer="0.1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9.140625" style="151" customWidth="1"/>
    <col min="2" max="2" width="5.57421875" style="151" customWidth="1"/>
    <col min="3" max="3" width="3.28125" style="151" customWidth="1"/>
    <col min="4" max="4" width="11.421875" style="151" customWidth="1"/>
    <col min="5" max="5" width="15.140625" style="151" customWidth="1"/>
    <col min="6" max="6" width="9.140625" style="297" customWidth="1"/>
    <col min="7" max="7" width="6.57421875" style="151" customWidth="1"/>
    <col min="8" max="8" width="15.140625" style="151" customWidth="1"/>
    <col min="9" max="9" width="7.8515625" style="151" customWidth="1"/>
    <col min="10" max="10" width="12.28125" style="151" customWidth="1"/>
    <col min="11" max="11" width="5.8515625" style="151" customWidth="1"/>
    <col min="12" max="12" width="13.57421875" style="151" bestFit="1" customWidth="1"/>
    <col min="13" max="16384" width="9.140625" style="151" customWidth="1"/>
  </cols>
  <sheetData>
    <row r="1" spans="2:14" s="152" customFormat="1" ht="15.75">
      <c r="B1" s="366" t="s">
        <v>1981</v>
      </c>
      <c r="C1" s="367"/>
      <c r="D1" s="367"/>
      <c r="E1" s="367"/>
      <c r="F1" s="367"/>
      <c r="G1" s="367"/>
      <c r="H1" s="367"/>
      <c r="I1" s="367"/>
      <c r="J1" s="367"/>
      <c r="K1" s="146"/>
      <c r="N1" s="296"/>
    </row>
    <row r="2" spans="2:14" s="152" customFormat="1" ht="15.75">
      <c r="B2" s="377" t="s">
        <v>20</v>
      </c>
      <c r="C2" s="378"/>
      <c r="D2" s="378"/>
      <c r="E2" s="378"/>
      <c r="F2" s="378"/>
      <c r="G2" s="378"/>
      <c r="H2" s="378"/>
      <c r="I2" s="378"/>
      <c r="J2" s="378"/>
      <c r="K2" s="378"/>
      <c r="N2" s="296"/>
    </row>
    <row r="5" ht="15.75">
      <c r="D5" s="152" t="s">
        <v>1968</v>
      </c>
    </row>
    <row r="6" spans="8:10" ht="12.75">
      <c r="H6" s="149" t="s">
        <v>1969</v>
      </c>
      <c r="I6" s="149"/>
      <c r="J6" s="149"/>
    </row>
    <row r="8" spans="7:13" ht="12.75">
      <c r="G8" s="149">
        <v>1</v>
      </c>
      <c r="H8" s="149" t="s">
        <v>1974</v>
      </c>
      <c r="I8" s="307">
        <v>271.5</v>
      </c>
      <c r="M8" s="298"/>
    </row>
    <row r="9" spans="2:13" ht="12.75">
      <c r="B9" s="149" t="s">
        <v>1970</v>
      </c>
      <c r="C9" s="149"/>
      <c r="D9" s="149"/>
      <c r="E9" s="153"/>
      <c r="G9" s="149">
        <v>2</v>
      </c>
      <c r="H9" s="149" t="s">
        <v>903</v>
      </c>
      <c r="I9" s="307">
        <v>246</v>
      </c>
      <c r="M9" s="298"/>
    </row>
    <row r="10" spans="5:13" ht="12.75">
      <c r="E10" s="153"/>
      <c r="G10" s="149">
        <v>3</v>
      </c>
      <c r="H10" s="149" t="s">
        <v>187</v>
      </c>
      <c r="I10" s="307">
        <v>242</v>
      </c>
      <c r="M10" s="298"/>
    </row>
    <row r="11" spans="3:13" ht="12.75">
      <c r="C11" s="149">
        <v>1</v>
      </c>
      <c r="D11" s="149" t="s">
        <v>1065</v>
      </c>
      <c r="E11" s="306">
        <v>403</v>
      </c>
      <c r="G11" s="151">
        <v>4</v>
      </c>
      <c r="H11" s="151" t="s">
        <v>417</v>
      </c>
      <c r="I11" s="308">
        <v>233</v>
      </c>
      <c r="M11" s="300"/>
    </row>
    <row r="12" spans="3:13" ht="12.75">
      <c r="C12" s="149">
        <v>2</v>
      </c>
      <c r="D12" s="149" t="s">
        <v>742</v>
      </c>
      <c r="E12" s="306">
        <v>376</v>
      </c>
      <c r="G12" s="151">
        <v>5</v>
      </c>
      <c r="H12" s="151" t="s">
        <v>1973</v>
      </c>
      <c r="I12" s="308">
        <v>199.5</v>
      </c>
      <c r="M12" s="300"/>
    </row>
    <row r="13" spans="3:13" ht="12.75">
      <c r="C13" s="149">
        <v>3</v>
      </c>
      <c r="D13" s="149" t="s">
        <v>468</v>
      </c>
      <c r="E13" s="306">
        <v>374</v>
      </c>
      <c r="G13" s="151">
        <v>6</v>
      </c>
      <c r="H13" s="151" t="s">
        <v>333</v>
      </c>
      <c r="I13" s="308">
        <v>158</v>
      </c>
      <c r="M13" s="300"/>
    </row>
    <row r="14" spans="3:13" ht="12.75">
      <c r="C14" s="151">
        <v>4</v>
      </c>
      <c r="D14" s="151" t="s">
        <v>959</v>
      </c>
      <c r="E14" s="304">
        <v>364</v>
      </c>
      <c r="G14" s="151">
        <v>7</v>
      </c>
      <c r="H14" s="151" t="s">
        <v>181</v>
      </c>
      <c r="I14" s="308">
        <v>146</v>
      </c>
      <c r="M14" s="300"/>
    </row>
    <row r="15" spans="3:13" ht="12.75">
      <c r="C15" s="151">
        <v>5</v>
      </c>
      <c r="D15" s="151" t="s">
        <v>415</v>
      </c>
      <c r="E15" s="304">
        <v>341</v>
      </c>
      <c r="G15" s="151">
        <v>8</v>
      </c>
      <c r="H15" s="151" t="s">
        <v>1975</v>
      </c>
      <c r="I15" s="308">
        <v>145</v>
      </c>
      <c r="M15" s="300"/>
    </row>
    <row r="16" spans="3:13" ht="12.75">
      <c r="C16" s="151">
        <v>6</v>
      </c>
      <c r="D16" s="151" t="s">
        <v>411</v>
      </c>
      <c r="E16" s="305">
        <v>248.5</v>
      </c>
      <c r="G16" s="151">
        <v>9</v>
      </c>
      <c r="H16" s="151" t="s">
        <v>201</v>
      </c>
      <c r="I16" s="308">
        <v>143</v>
      </c>
      <c r="M16" s="300"/>
    </row>
    <row r="17" spans="3:14" ht="12.75">
      <c r="C17" s="151">
        <v>7</v>
      </c>
      <c r="D17" s="151" t="s">
        <v>745</v>
      </c>
      <c r="E17" s="305">
        <v>231.5</v>
      </c>
      <c r="G17" s="151">
        <v>11</v>
      </c>
      <c r="H17" s="151" t="s">
        <v>1976</v>
      </c>
      <c r="I17" s="308">
        <v>122</v>
      </c>
      <c r="M17" s="300"/>
      <c r="N17" s="300"/>
    </row>
    <row r="18" spans="5:13" ht="12.75">
      <c r="E18" s="299"/>
      <c r="G18" s="151">
        <v>12</v>
      </c>
      <c r="H18" s="151" t="s">
        <v>222</v>
      </c>
      <c r="I18" s="308">
        <v>119</v>
      </c>
      <c r="L18" s="149"/>
      <c r="M18" s="300"/>
    </row>
    <row r="19" spans="7:13" ht="12.75">
      <c r="G19" s="151">
        <v>13</v>
      </c>
      <c r="H19" s="151" t="s">
        <v>946</v>
      </c>
      <c r="I19" s="308">
        <v>114</v>
      </c>
      <c r="M19" s="300"/>
    </row>
    <row r="20" spans="7:13" ht="12.75">
      <c r="G20" s="151">
        <v>14</v>
      </c>
      <c r="H20" s="151" t="s">
        <v>183</v>
      </c>
      <c r="I20" s="308">
        <v>108</v>
      </c>
      <c r="M20" s="300"/>
    </row>
    <row r="21" spans="5:13" ht="12.75">
      <c r="E21" s="301"/>
      <c r="G21" s="151">
        <v>15</v>
      </c>
      <c r="H21" s="151" t="s">
        <v>860</v>
      </c>
      <c r="I21" s="308">
        <v>105</v>
      </c>
      <c r="M21" s="300"/>
    </row>
    <row r="22" spans="7:13" ht="12.75">
      <c r="G22" s="151">
        <v>16</v>
      </c>
      <c r="H22" s="151" t="s">
        <v>186</v>
      </c>
      <c r="I22" s="308">
        <v>93</v>
      </c>
      <c r="M22" s="300"/>
    </row>
    <row r="23" spans="7:13" ht="12.75">
      <c r="G23" s="151">
        <v>17</v>
      </c>
      <c r="H23" s="151" t="s">
        <v>255</v>
      </c>
      <c r="I23" s="308">
        <v>85</v>
      </c>
      <c r="M23" s="300"/>
    </row>
    <row r="24" spans="7:13" ht="12.75">
      <c r="G24" s="151">
        <v>18</v>
      </c>
      <c r="H24" s="151" t="s">
        <v>844</v>
      </c>
      <c r="I24" s="308">
        <v>83</v>
      </c>
      <c r="M24" s="300"/>
    </row>
    <row r="25" spans="7:13" ht="12.75">
      <c r="G25" s="151">
        <v>19</v>
      </c>
      <c r="H25" s="151" t="s">
        <v>184</v>
      </c>
      <c r="I25" s="308">
        <v>79</v>
      </c>
      <c r="M25" s="300"/>
    </row>
    <row r="26" spans="7:13" ht="12.75">
      <c r="G26" s="151">
        <v>20</v>
      </c>
      <c r="H26" s="151" t="s">
        <v>1977</v>
      </c>
      <c r="I26" s="308">
        <v>67</v>
      </c>
      <c r="M26" s="300"/>
    </row>
    <row r="27" spans="7:13" ht="12.75">
      <c r="G27" s="151">
        <v>21</v>
      </c>
      <c r="H27" s="151" t="s">
        <v>889</v>
      </c>
      <c r="I27" s="308">
        <v>65</v>
      </c>
      <c r="M27" s="300"/>
    </row>
    <row r="28" spans="7:13" ht="12.75">
      <c r="G28" s="151">
        <v>22</v>
      </c>
      <c r="H28" s="151" t="s">
        <v>426</v>
      </c>
      <c r="I28" s="308">
        <v>65</v>
      </c>
      <c r="M28" s="300"/>
    </row>
    <row r="29" spans="7:13" ht="12.75">
      <c r="G29" s="151">
        <v>23</v>
      </c>
      <c r="H29" s="151" t="s">
        <v>283</v>
      </c>
      <c r="I29" s="308">
        <v>59</v>
      </c>
      <c r="M29" s="300"/>
    </row>
    <row r="30" spans="7:13" ht="12.75">
      <c r="G30" s="151">
        <v>24</v>
      </c>
      <c r="H30" s="151" t="s">
        <v>182</v>
      </c>
      <c r="I30" s="308">
        <v>59</v>
      </c>
      <c r="M30" s="302"/>
    </row>
    <row r="31" spans="7:13" ht="12.75">
      <c r="G31" s="151">
        <v>25</v>
      </c>
      <c r="H31" s="151" t="s">
        <v>876</v>
      </c>
      <c r="I31" s="308">
        <v>54</v>
      </c>
      <c r="M31" s="302"/>
    </row>
    <row r="32" spans="7:13" ht="12.75">
      <c r="G32" s="151">
        <v>26</v>
      </c>
      <c r="H32" s="151" t="s">
        <v>1978</v>
      </c>
      <c r="I32" s="308">
        <v>51</v>
      </c>
      <c r="M32" s="302"/>
    </row>
    <row r="33" spans="7:13" ht="12.75">
      <c r="G33" s="151">
        <v>27</v>
      </c>
      <c r="H33" s="151" t="s">
        <v>1979</v>
      </c>
      <c r="I33" s="308">
        <v>40</v>
      </c>
      <c r="M33" s="302"/>
    </row>
    <row r="34" spans="7:13" ht="12.75">
      <c r="G34" s="151">
        <v>28</v>
      </c>
      <c r="H34" s="151" t="s">
        <v>334</v>
      </c>
      <c r="I34" s="308">
        <v>39</v>
      </c>
      <c r="M34" s="302"/>
    </row>
    <row r="35" spans="7:9" ht="12.75">
      <c r="G35" s="151">
        <v>29</v>
      </c>
      <c r="H35" s="151" t="s">
        <v>270</v>
      </c>
      <c r="I35" s="308">
        <v>32</v>
      </c>
    </row>
    <row r="36" spans="7:9" ht="12.75">
      <c r="G36" s="151">
        <v>30</v>
      </c>
      <c r="H36" s="151" t="s">
        <v>185</v>
      </c>
      <c r="I36" s="308">
        <v>26</v>
      </c>
    </row>
    <row r="37" spans="7:9" ht="12.75">
      <c r="G37" s="151">
        <v>31</v>
      </c>
      <c r="H37" s="151" t="s">
        <v>880</v>
      </c>
      <c r="I37" s="308">
        <v>23</v>
      </c>
    </row>
    <row r="38" spans="7:9" ht="12.75">
      <c r="G38" s="151">
        <v>32</v>
      </c>
      <c r="H38" s="151" t="s">
        <v>242</v>
      </c>
      <c r="I38" s="308">
        <v>21</v>
      </c>
    </row>
    <row r="39" spans="6:10" ht="12.75">
      <c r="F39" s="151"/>
      <c r="G39" s="151">
        <v>33</v>
      </c>
      <c r="H39" s="151" t="s">
        <v>457</v>
      </c>
      <c r="I39" s="308">
        <v>19</v>
      </c>
      <c r="J39" s="303"/>
    </row>
    <row r="40" spans="7:9" ht="12.75">
      <c r="G40" s="151">
        <v>34</v>
      </c>
      <c r="H40" s="151" t="s">
        <v>221</v>
      </c>
      <c r="I40" s="308">
        <v>19</v>
      </c>
    </row>
    <row r="41" spans="7:9" ht="12.75">
      <c r="G41" s="151">
        <v>35</v>
      </c>
      <c r="H41" s="151" t="s">
        <v>1980</v>
      </c>
      <c r="I41" s="308">
        <v>6</v>
      </c>
    </row>
    <row r="44" spans="4:8" ht="12.75">
      <c r="D44" s="151" t="s">
        <v>1800</v>
      </c>
      <c r="F44" s="151"/>
      <c r="H44" s="151" t="s">
        <v>1802</v>
      </c>
    </row>
    <row r="45" spans="6:8" ht="12.75">
      <c r="F45" s="151"/>
      <c r="H45" s="303" t="s">
        <v>1971</v>
      </c>
    </row>
    <row r="46" ht="12.75">
      <c r="F46" s="151"/>
    </row>
    <row r="47" spans="4:8" ht="12.75">
      <c r="D47" s="151" t="s">
        <v>1972</v>
      </c>
      <c r="F47" s="151"/>
      <c r="H47" s="151" t="s">
        <v>1803</v>
      </c>
    </row>
    <row r="48" ht="12.75">
      <c r="H48" s="303" t="s">
        <v>1971</v>
      </c>
    </row>
  </sheetData>
  <mergeCells count="2">
    <mergeCell ref="B2:K2"/>
    <mergeCell ref="B1:J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DC329"/>
  <sheetViews>
    <sheetView workbookViewId="0" topLeftCell="A1">
      <selection activeCell="A44" sqref="A44:A48"/>
    </sheetView>
  </sheetViews>
  <sheetFormatPr defaultColWidth="9.140625" defaultRowHeight="12.75"/>
  <cols>
    <col min="1" max="1" width="5.7109375" style="17" customWidth="1"/>
    <col min="2" max="2" width="12.28125" style="17" customWidth="1"/>
    <col min="3" max="3" width="13.8515625" style="17" customWidth="1"/>
    <col min="4" max="4" width="13.00390625" style="16" customWidth="1"/>
    <col min="5" max="5" width="15.421875" style="16" customWidth="1"/>
    <col min="6" max="6" width="6.57421875" style="18" customWidth="1"/>
    <col min="7" max="7" width="10.140625" style="18" customWidth="1"/>
    <col min="8" max="8" width="7.00390625" style="18" customWidth="1"/>
    <col min="9" max="9" width="11.140625" style="18" customWidth="1"/>
    <col min="10" max="10" width="6.8515625" style="18" customWidth="1"/>
    <col min="11" max="11" width="8.28125" style="18" customWidth="1"/>
    <col min="12" max="12" width="30.7109375" style="17" customWidth="1"/>
    <col min="13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26</v>
      </c>
    </row>
    <row r="4" ht="8.25" customHeight="1" thickBot="1">
      <c r="C4" s="11"/>
    </row>
    <row r="5" spans="1:12" s="89" customFormat="1" ht="15.75" thickBot="1">
      <c r="A5" s="72" t="s">
        <v>5</v>
      </c>
      <c r="B5" s="73" t="s">
        <v>0</v>
      </c>
      <c r="C5" s="74" t="s">
        <v>1</v>
      </c>
      <c r="D5" s="75" t="s">
        <v>12</v>
      </c>
      <c r="E5" s="76" t="s">
        <v>2</v>
      </c>
      <c r="F5" s="76" t="s">
        <v>1166</v>
      </c>
      <c r="G5" s="77" t="s">
        <v>3</v>
      </c>
      <c r="H5" s="77" t="s">
        <v>1347</v>
      </c>
      <c r="I5" s="77" t="s">
        <v>8</v>
      </c>
      <c r="J5" s="119" t="s">
        <v>1347</v>
      </c>
      <c r="K5" s="119" t="s">
        <v>6</v>
      </c>
      <c r="L5" s="79" t="s">
        <v>4</v>
      </c>
    </row>
    <row r="6" spans="1:107" s="89" customFormat="1" ht="15">
      <c r="A6" s="108">
        <v>1</v>
      </c>
      <c r="B6" s="82" t="s">
        <v>445</v>
      </c>
      <c r="C6" s="101" t="s">
        <v>446</v>
      </c>
      <c r="D6" s="84" t="s">
        <v>447</v>
      </c>
      <c r="E6" s="93" t="s">
        <v>415</v>
      </c>
      <c r="F6" s="108">
        <v>50</v>
      </c>
      <c r="G6" s="84" t="s">
        <v>1729</v>
      </c>
      <c r="H6" s="84" t="s">
        <v>1298</v>
      </c>
      <c r="I6" s="84" t="s">
        <v>1837</v>
      </c>
      <c r="J6" s="84" t="s">
        <v>1490</v>
      </c>
      <c r="K6" s="84" t="s">
        <v>1517</v>
      </c>
      <c r="L6" s="93" t="s">
        <v>448</v>
      </c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</row>
    <row r="7" spans="1:107" s="89" customFormat="1" ht="15">
      <c r="A7" s="108">
        <v>2</v>
      </c>
      <c r="B7" s="82" t="s">
        <v>812</v>
      </c>
      <c r="C7" s="101" t="s">
        <v>813</v>
      </c>
      <c r="D7" s="84" t="s">
        <v>814</v>
      </c>
      <c r="E7" s="93" t="s">
        <v>742</v>
      </c>
      <c r="F7" s="108">
        <v>101</v>
      </c>
      <c r="G7" s="84" t="s">
        <v>1720</v>
      </c>
      <c r="H7" s="84" t="s">
        <v>1324</v>
      </c>
      <c r="I7" s="84" t="s">
        <v>1838</v>
      </c>
      <c r="J7" s="84" t="s">
        <v>1490</v>
      </c>
      <c r="K7" s="84" t="s">
        <v>1518</v>
      </c>
      <c r="L7" s="93" t="s">
        <v>815</v>
      </c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</row>
    <row r="8" spans="1:107" s="89" customFormat="1" ht="15">
      <c r="A8" s="108">
        <v>3</v>
      </c>
      <c r="B8" s="82" t="s">
        <v>175</v>
      </c>
      <c r="C8" s="101" t="s">
        <v>439</v>
      </c>
      <c r="D8" s="84" t="s">
        <v>440</v>
      </c>
      <c r="E8" s="93" t="s">
        <v>441</v>
      </c>
      <c r="F8" s="108">
        <v>85</v>
      </c>
      <c r="G8" s="84" t="s">
        <v>1704</v>
      </c>
      <c r="H8" s="84" t="s">
        <v>1629</v>
      </c>
      <c r="I8" s="84" t="s">
        <v>1839</v>
      </c>
      <c r="J8" s="84" t="s">
        <v>1490</v>
      </c>
      <c r="K8" s="108" t="s">
        <v>438</v>
      </c>
      <c r="L8" s="93" t="s">
        <v>469</v>
      </c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</row>
    <row r="9" spans="1:107" s="89" customFormat="1" ht="18" customHeight="1">
      <c r="A9" s="108">
        <v>4</v>
      </c>
      <c r="B9" s="82" t="s">
        <v>206</v>
      </c>
      <c r="C9" s="101" t="s">
        <v>1123</v>
      </c>
      <c r="D9" s="84" t="s">
        <v>1124</v>
      </c>
      <c r="E9" s="93" t="s">
        <v>1065</v>
      </c>
      <c r="F9" s="108">
        <v>128</v>
      </c>
      <c r="G9" s="84" t="s">
        <v>1733</v>
      </c>
      <c r="H9" s="84" t="s">
        <v>1629</v>
      </c>
      <c r="I9" s="84" t="s">
        <v>1836</v>
      </c>
      <c r="J9" s="84" t="s">
        <v>1490</v>
      </c>
      <c r="K9" s="84" t="s">
        <v>1519</v>
      </c>
      <c r="L9" s="93" t="s">
        <v>1112</v>
      </c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</row>
    <row r="10" spans="1:107" s="89" customFormat="1" ht="15">
      <c r="A10" s="108">
        <v>5</v>
      </c>
      <c r="B10" s="82" t="s">
        <v>978</v>
      </c>
      <c r="C10" s="101" t="s">
        <v>979</v>
      </c>
      <c r="D10" s="84" t="s">
        <v>980</v>
      </c>
      <c r="E10" s="93" t="s">
        <v>959</v>
      </c>
      <c r="F10" s="108">
        <v>116</v>
      </c>
      <c r="G10" s="84" t="s">
        <v>1711</v>
      </c>
      <c r="H10" s="84" t="s">
        <v>1321</v>
      </c>
      <c r="I10" s="84" t="s">
        <v>1732</v>
      </c>
      <c r="J10" s="84" t="s">
        <v>1490</v>
      </c>
      <c r="K10" s="84" t="s">
        <v>1520</v>
      </c>
      <c r="L10" s="93" t="s">
        <v>981</v>
      </c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</row>
    <row r="11" spans="1:107" s="89" customFormat="1" ht="15">
      <c r="A11" s="108">
        <v>6</v>
      </c>
      <c r="B11" s="82" t="s">
        <v>173</v>
      </c>
      <c r="C11" s="101" t="s">
        <v>985</v>
      </c>
      <c r="D11" s="84" t="s">
        <v>986</v>
      </c>
      <c r="E11" s="93" t="s">
        <v>959</v>
      </c>
      <c r="F11" s="108">
        <v>113</v>
      </c>
      <c r="G11" s="84" t="s">
        <v>1732</v>
      </c>
      <c r="H11" s="84" t="s">
        <v>1629</v>
      </c>
      <c r="I11" s="84" t="s">
        <v>1840</v>
      </c>
      <c r="J11" s="84" t="s">
        <v>1490</v>
      </c>
      <c r="K11" s="84" t="s">
        <v>1450</v>
      </c>
      <c r="L11" s="93" t="s">
        <v>977</v>
      </c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</row>
    <row r="12" spans="1:107" s="89" customFormat="1" ht="15">
      <c r="A12" s="108">
        <v>7</v>
      </c>
      <c r="B12" s="82" t="s">
        <v>213</v>
      </c>
      <c r="C12" s="101" t="s">
        <v>214</v>
      </c>
      <c r="D12" s="84" t="s">
        <v>142</v>
      </c>
      <c r="E12" s="93" t="s">
        <v>187</v>
      </c>
      <c r="F12" s="108">
        <v>37</v>
      </c>
      <c r="G12" s="84" t="s">
        <v>1721</v>
      </c>
      <c r="H12" s="84" t="s">
        <v>1324</v>
      </c>
      <c r="I12" s="84" t="s">
        <v>1835</v>
      </c>
      <c r="J12" s="84" t="s">
        <v>1490</v>
      </c>
      <c r="K12" s="84" t="s">
        <v>1521</v>
      </c>
      <c r="L12" s="93" t="s">
        <v>227</v>
      </c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</row>
    <row r="13" spans="1:107" s="89" customFormat="1" ht="15">
      <c r="A13" s="108">
        <v>8</v>
      </c>
      <c r="B13" s="82" t="s">
        <v>465</v>
      </c>
      <c r="C13" s="101" t="s">
        <v>466</v>
      </c>
      <c r="D13" s="84" t="s">
        <v>467</v>
      </c>
      <c r="E13" s="93" t="s">
        <v>468</v>
      </c>
      <c r="F13" s="108">
        <v>80</v>
      </c>
      <c r="G13" s="84" t="s">
        <v>1723</v>
      </c>
      <c r="H13" s="84" t="s">
        <v>1629</v>
      </c>
      <c r="I13" s="84" t="s">
        <v>1834</v>
      </c>
      <c r="J13" s="84" t="s">
        <v>1490</v>
      </c>
      <c r="K13" s="84" t="s">
        <v>1522</v>
      </c>
      <c r="L13" s="93" t="s">
        <v>412</v>
      </c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</row>
    <row r="14" spans="1:107" s="89" customFormat="1" ht="15">
      <c r="A14" s="108">
        <v>9</v>
      </c>
      <c r="B14" s="82" t="s">
        <v>209</v>
      </c>
      <c r="C14" s="101" t="s">
        <v>210</v>
      </c>
      <c r="D14" s="84" t="s">
        <v>141</v>
      </c>
      <c r="E14" s="93" t="s">
        <v>187</v>
      </c>
      <c r="F14" s="108">
        <v>36</v>
      </c>
      <c r="G14" s="84" t="s">
        <v>1723</v>
      </c>
      <c r="H14" s="84" t="s">
        <v>1324</v>
      </c>
      <c r="I14" s="94"/>
      <c r="J14" s="94"/>
      <c r="K14" s="84" t="s">
        <v>1523</v>
      </c>
      <c r="L14" s="93" t="s">
        <v>225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</row>
    <row r="15" spans="1:107" s="89" customFormat="1" ht="15">
      <c r="A15" s="108">
        <v>10</v>
      </c>
      <c r="B15" s="82" t="s">
        <v>475</v>
      </c>
      <c r="C15" s="101" t="s">
        <v>476</v>
      </c>
      <c r="D15" s="84" t="s">
        <v>477</v>
      </c>
      <c r="E15" s="93" t="s">
        <v>415</v>
      </c>
      <c r="F15" s="108">
        <v>59</v>
      </c>
      <c r="G15" s="84" t="s">
        <v>1736</v>
      </c>
      <c r="H15" s="84" t="s">
        <v>1629</v>
      </c>
      <c r="I15" s="84"/>
      <c r="J15" s="84"/>
      <c r="K15" s="84" t="s">
        <v>1524</v>
      </c>
      <c r="L15" s="93" t="s">
        <v>1175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</row>
    <row r="16" spans="1:107" s="89" customFormat="1" ht="15">
      <c r="A16" s="108">
        <v>11</v>
      </c>
      <c r="B16" s="82" t="s">
        <v>748</v>
      </c>
      <c r="C16" s="101" t="s">
        <v>749</v>
      </c>
      <c r="D16" s="84" t="s">
        <v>750</v>
      </c>
      <c r="E16" s="93" t="s">
        <v>745</v>
      </c>
      <c r="F16" s="108">
        <v>112</v>
      </c>
      <c r="G16" s="84" t="s">
        <v>1731</v>
      </c>
      <c r="H16" s="84" t="s">
        <v>1629</v>
      </c>
      <c r="I16" s="108"/>
      <c r="J16" s="108"/>
      <c r="K16" s="108">
        <v>7</v>
      </c>
      <c r="L16" s="93" t="s">
        <v>1167</v>
      </c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</row>
    <row r="17" spans="1:107" s="89" customFormat="1" ht="15">
      <c r="A17" s="108">
        <v>12</v>
      </c>
      <c r="B17" s="82" t="s">
        <v>171</v>
      </c>
      <c r="C17" s="101" t="s">
        <v>906</v>
      </c>
      <c r="D17" s="84" t="s">
        <v>907</v>
      </c>
      <c r="E17" s="93" t="s">
        <v>903</v>
      </c>
      <c r="F17" s="108">
        <v>91</v>
      </c>
      <c r="G17" s="84" t="s">
        <v>1707</v>
      </c>
      <c r="H17" s="84" t="s">
        <v>1629</v>
      </c>
      <c r="I17" s="94"/>
      <c r="J17" s="94"/>
      <c r="K17" s="84" t="s">
        <v>1526</v>
      </c>
      <c r="L17" s="93" t="s">
        <v>904</v>
      </c>
      <c r="M17" s="136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</row>
    <row r="18" spans="1:107" s="89" customFormat="1" ht="15">
      <c r="A18" s="108">
        <v>13</v>
      </c>
      <c r="B18" s="82" t="s">
        <v>171</v>
      </c>
      <c r="C18" s="101" t="s">
        <v>215</v>
      </c>
      <c r="D18" s="84" t="s">
        <v>130</v>
      </c>
      <c r="E18" s="93" t="s">
        <v>222</v>
      </c>
      <c r="F18" s="108">
        <v>25</v>
      </c>
      <c r="G18" s="84" t="s">
        <v>1725</v>
      </c>
      <c r="H18" s="84" t="s">
        <v>1324</v>
      </c>
      <c r="I18" s="94"/>
      <c r="J18" s="94"/>
      <c r="K18" s="84" t="s">
        <v>1556</v>
      </c>
      <c r="L18" s="93" t="s">
        <v>401</v>
      </c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</row>
    <row r="19" spans="1:107" s="89" customFormat="1" ht="15">
      <c r="A19" s="108">
        <v>14</v>
      </c>
      <c r="B19" s="82" t="s">
        <v>396</v>
      </c>
      <c r="C19" s="101" t="s">
        <v>925</v>
      </c>
      <c r="D19" s="84" t="s">
        <v>926</v>
      </c>
      <c r="E19" s="93" t="s">
        <v>903</v>
      </c>
      <c r="F19" s="108">
        <v>94</v>
      </c>
      <c r="G19" s="84" t="s">
        <v>1712</v>
      </c>
      <c r="H19" s="84" t="s">
        <v>1321</v>
      </c>
      <c r="I19" s="94"/>
      <c r="J19" s="94"/>
      <c r="K19" s="84" t="s">
        <v>1557</v>
      </c>
      <c r="L19" s="93" t="s">
        <v>904</v>
      </c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</row>
    <row r="20" spans="1:107" s="89" customFormat="1" ht="15">
      <c r="A20" s="108">
        <v>15</v>
      </c>
      <c r="B20" s="82" t="s">
        <v>471</v>
      </c>
      <c r="C20" s="101" t="s">
        <v>922</v>
      </c>
      <c r="D20" s="84" t="s">
        <v>116</v>
      </c>
      <c r="E20" s="93" t="s">
        <v>903</v>
      </c>
      <c r="F20" s="108">
        <v>92</v>
      </c>
      <c r="G20" s="84" t="s">
        <v>1706</v>
      </c>
      <c r="H20" s="84" t="s">
        <v>1629</v>
      </c>
      <c r="I20" s="94"/>
      <c r="J20" s="94"/>
      <c r="K20" s="84" t="s">
        <v>1558</v>
      </c>
      <c r="L20" s="93" t="s">
        <v>904</v>
      </c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</row>
    <row r="21" spans="1:107" s="89" customFormat="1" ht="15">
      <c r="A21" s="108">
        <v>16</v>
      </c>
      <c r="B21" s="82" t="s">
        <v>218</v>
      </c>
      <c r="C21" s="101" t="s">
        <v>219</v>
      </c>
      <c r="D21" s="84" t="s">
        <v>144</v>
      </c>
      <c r="E21" s="93" t="s">
        <v>187</v>
      </c>
      <c r="F21" s="108">
        <v>39</v>
      </c>
      <c r="G21" s="84" t="s">
        <v>1717</v>
      </c>
      <c r="H21" s="84" t="s">
        <v>1587</v>
      </c>
      <c r="I21" s="94"/>
      <c r="J21" s="94"/>
      <c r="K21" s="84" t="s">
        <v>1559</v>
      </c>
      <c r="L21" s="93" t="s">
        <v>225</v>
      </c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</row>
    <row r="22" spans="1:107" s="89" customFormat="1" ht="15">
      <c r="A22" s="108">
        <v>17</v>
      </c>
      <c r="B22" s="82" t="s">
        <v>175</v>
      </c>
      <c r="C22" s="101" t="s">
        <v>987</v>
      </c>
      <c r="D22" s="84" t="s">
        <v>988</v>
      </c>
      <c r="E22" s="93" t="s">
        <v>959</v>
      </c>
      <c r="F22" s="108">
        <v>114</v>
      </c>
      <c r="G22" s="84" t="s">
        <v>1722</v>
      </c>
      <c r="H22" s="84" t="s">
        <v>1324</v>
      </c>
      <c r="I22" s="84"/>
      <c r="J22" s="84"/>
      <c r="K22" s="84" t="s">
        <v>1194</v>
      </c>
      <c r="L22" s="93" t="s">
        <v>977</v>
      </c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</row>
    <row r="23" spans="1:107" s="89" customFormat="1" ht="15">
      <c r="A23" s="108">
        <v>18</v>
      </c>
      <c r="B23" s="82" t="s">
        <v>163</v>
      </c>
      <c r="C23" s="101" t="s">
        <v>220</v>
      </c>
      <c r="D23" s="84" t="s">
        <v>143</v>
      </c>
      <c r="E23" s="93" t="s">
        <v>187</v>
      </c>
      <c r="F23" s="108">
        <v>38</v>
      </c>
      <c r="G23" s="84" t="s">
        <v>1713</v>
      </c>
      <c r="H23" s="84" t="s">
        <v>1321</v>
      </c>
      <c r="I23" s="94"/>
      <c r="J23" s="94"/>
      <c r="K23" s="94"/>
      <c r="L23" s="93" t="s">
        <v>225</v>
      </c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</row>
    <row r="24" spans="1:107" s="89" customFormat="1" ht="15">
      <c r="A24" s="108">
        <v>19</v>
      </c>
      <c r="B24" s="82" t="s">
        <v>449</v>
      </c>
      <c r="C24" s="101" t="s">
        <v>450</v>
      </c>
      <c r="D24" s="84" t="s">
        <v>451</v>
      </c>
      <c r="E24" s="93" t="s">
        <v>415</v>
      </c>
      <c r="F24" s="108">
        <v>48</v>
      </c>
      <c r="G24" s="84" t="s">
        <v>1670</v>
      </c>
      <c r="H24" s="84" t="s">
        <v>1298</v>
      </c>
      <c r="I24" s="94"/>
      <c r="J24" s="94"/>
      <c r="K24" s="94"/>
      <c r="L24" s="93" t="s">
        <v>448</v>
      </c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</row>
    <row r="25" spans="1:107" s="89" customFormat="1" ht="15">
      <c r="A25" s="108">
        <v>20</v>
      </c>
      <c r="B25" s="82" t="s">
        <v>218</v>
      </c>
      <c r="C25" s="101" t="s">
        <v>983</v>
      </c>
      <c r="D25" s="84" t="s">
        <v>984</v>
      </c>
      <c r="E25" s="93" t="s">
        <v>959</v>
      </c>
      <c r="F25" s="108">
        <v>115</v>
      </c>
      <c r="G25" s="84" t="s">
        <v>1724</v>
      </c>
      <c r="H25" s="84" t="s">
        <v>1324</v>
      </c>
      <c r="I25" s="84"/>
      <c r="J25" s="84"/>
      <c r="K25" s="84"/>
      <c r="L25" s="93" t="s">
        <v>977</v>
      </c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</row>
    <row r="26" spans="1:107" s="89" customFormat="1" ht="15" customHeight="1">
      <c r="A26" s="108">
        <v>21</v>
      </c>
      <c r="B26" s="82" t="s">
        <v>206</v>
      </c>
      <c r="C26" s="101" t="s">
        <v>208</v>
      </c>
      <c r="D26" s="84" t="s">
        <v>155</v>
      </c>
      <c r="E26" s="93" t="s">
        <v>188</v>
      </c>
      <c r="F26" s="108">
        <v>52</v>
      </c>
      <c r="G26" s="84" t="s">
        <v>1719</v>
      </c>
      <c r="H26" s="84" t="s">
        <v>1324</v>
      </c>
      <c r="I26" s="94"/>
      <c r="J26" s="94"/>
      <c r="K26" s="94"/>
      <c r="L26" s="93" t="s">
        <v>224</v>
      </c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</row>
    <row r="27" spans="1:107" s="89" customFormat="1" ht="15">
      <c r="A27" s="108">
        <v>22</v>
      </c>
      <c r="B27" s="82" t="s">
        <v>206</v>
      </c>
      <c r="C27" s="101" t="s">
        <v>424</v>
      </c>
      <c r="D27" s="84" t="s">
        <v>425</v>
      </c>
      <c r="E27" s="93" t="s">
        <v>426</v>
      </c>
      <c r="F27" s="108">
        <v>67</v>
      </c>
      <c r="G27" s="84" t="s">
        <v>1705</v>
      </c>
      <c r="H27" s="84" t="s">
        <v>1629</v>
      </c>
      <c r="I27" s="84"/>
      <c r="J27" s="84"/>
      <c r="K27" s="84"/>
      <c r="L27" s="93" t="s">
        <v>427</v>
      </c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</row>
    <row r="28" spans="1:107" s="89" customFormat="1" ht="15">
      <c r="A28" s="108">
        <v>23</v>
      </c>
      <c r="B28" s="82" t="s">
        <v>460</v>
      </c>
      <c r="C28" s="101" t="s">
        <v>461</v>
      </c>
      <c r="D28" s="84" t="s">
        <v>462</v>
      </c>
      <c r="E28" s="93" t="s">
        <v>463</v>
      </c>
      <c r="F28" s="108">
        <v>21</v>
      </c>
      <c r="G28" s="84" t="s">
        <v>1730</v>
      </c>
      <c r="H28" s="84" t="s">
        <v>1298</v>
      </c>
      <c r="I28" s="84"/>
      <c r="J28" s="84"/>
      <c r="K28" s="84"/>
      <c r="L28" s="93" t="s">
        <v>464</v>
      </c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</row>
    <row r="29" spans="1:107" s="89" customFormat="1" ht="15">
      <c r="A29" s="108">
        <v>24</v>
      </c>
      <c r="B29" s="122" t="s">
        <v>431</v>
      </c>
      <c r="C29" s="101" t="s">
        <v>432</v>
      </c>
      <c r="D29" s="84" t="s">
        <v>433</v>
      </c>
      <c r="E29" s="93" t="s">
        <v>411</v>
      </c>
      <c r="F29" s="108">
        <v>83</v>
      </c>
      <c r="G29" s="84" t="s">
        <v>1718</v>
      </c>
      <c r="H29" s="84" t="s">
        <v>1587</v>
      </c>
      <c r="I29" s="84"/>
      <c r="J29" s="84"/>
      <c r="K29" s="84"/>
      <c r="L29" s="93" t="s">
        <v>469</v>
      </c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</row>
    <row r="30" spans="1:107" s="89" customFormat="1" ht="15">
      <c r="A30" s="108">
        <v>25</v>
      </c>
      <c r="B30" s="122" t="s">
        <v>173</v>
      </c>
      <c r="C30" s="101" t="s">
        <v>212</v>
      </c>
      <c r="D30" s="84" t="s">
        <v>104</v>
      </c>
      <c r="E30" s="93" t="s">
        <v>183</v>
      </c>
      <c r="F30" s="108">
        <v>4</v>
      </c>
      <c r="G30" s="84" t="s">
        <v>1734</v>
      </c>
      <c r="H30" s="84" t="s">
        <v>1629</v>
      </c>
      <c r="I30" s="94"/>
      <c r="J30" s="94"/>
      <c r="K30" s="94"/>
      <c r="L30" s="93" t="s">
        <v>459</v>
      </c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</row>
    <row r="31" spans="1:107" s="89" customFormat="1" ht="15">
      <c r="A31" s="108">
        <v>26</v>
      </c>
      <c r="B31" s="122" t="s">
        <v>218</v>
      </c>
      <c r="C31" s="101" t="s">
        <v>245</v>
      </c>
      <c r="D31" s="84" t="s">
        <v>103</v>
      </c>
      <c r="E31" s="93" t="s">
        <v>183</v>
      </c>
      <c r="F31" s="108">
        <v>3</v>
      </c>
      <c r="G31" s="84" t="s">
        <v>1716</v>
      </c>
      <c r="H31" s="84" t="s">
        <v>1587</v>
      </c>
      <c r="I31" s="84"/>
      <c r="J31" s="84"/>
      <c r="K31" s="84"/>
      <c r="L31" s="93" t="s">
        <v>459</v>
      </c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</row>
    <row r="32" spans="1:107" s="89" customFormat="1" ht="15">
      <c r="A32" s="108">
        <v>27</v>
      </c>
      <c r="B32" s="82" t="s">
        <v>394</v>
      </c>
      <c r="C32" s="83" t="s">
        <v>905</v>
      </c>
      <c r="D32" s="84" t="s">
        <v>358</v>
      </c>
      <c r="E32" s="92" t="s">
        <v>903</v>
      </c>
      <c r="F32" s="120">
        <v>89</v>
      </c>
      <c r="G32" s="84" t="s">
        <v>1708</v>
      </c>
      <c r="H32" s="84" t="s">
        <v>1629</v>
      </c>
      <c r="I32" s="94"/>
      <c r="J32" s="94"/>
      <c r="K32" s="94"/>
      <c r="L32" s="93" t="s">
        <v>904</v>
      </c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</row>
    <row r="33" spans="1:107" s="89" customFormat="1" ht="15">
      <c r="A33" s="108">
        <v>28</v>
      </c>
      <c r="B33" s="122" t="s">
        <v>165</v>
      </c>
      <c r="C33" s="101" t="s">
        <v>243</v>
      </c>
      <c r="D33" s="84" t="s">
        <v>150</v>
      </c>
      <c r="E33" s="93" t="s">
        <v>187</v>
      </c>
      <c r="F33" s="108">
        <v>43</v>
      </c>
      <c r="G33" s="84" t="s">
        <v>1708</v>
      </c>
      <c r="H33" s="84" t="s">
        <v>1324</v>
      </c>
      <c r="I33" s="94"/>
      <c r="J33" s="94"/>
      <c r="K33" s="94"/>
      <c r="L33" s="93" t="s">
        <v>246</v>
      </c>
      <c r="M33" s="88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</row>
    <row r="34" spans="1:107" s="89" customFormat="1" ht="15">
      <c r="A34" s="108">
        <v>29</v>
      </c>
      <c r="B34" s="82" t="s">
        <v>178</v>
      </c>
      <c r="C34" s="101" t="s">
        <v>211</v>
      </c>
      <c r="D34" s="84" t="s">
        <v>160</v>
      </c>
      <c r="E34" s="93" t="s">
        <v>201</v>
      </c>
      <c r="F34" s="108">
        <v>11</v>
      </c>
      <c r="G34" s="84" t="s">
        <v>1710</v>
      </c>
      <c r="H34" s="84" t="s">
        <v>1321</v>
      </c>
      <c r="I34" s="94"/>
      <c r="J34" s="94"/>
      <c r="K34" s="94"/>
      <c r="L34" s="93" t="s">
        <v>226</v>
      </c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</row>
    <row r="35" spans="1:107" s="89" customFormat="1" ht="15">
      <c r="A35" s="108">
        <v>30</v>
      </c>
      <c r="B35" s="82" t="s">
        <v>603</v>
      </c>
      <c r="C35" s="101" t="s">
        <v>923</v>
      </c>
      <c r="D35" s="84" t="s">
        <v>924</v>
      </c>
      <c r="E35" s="93" t="s">
        <v>903</v>
      </c>
      <c r="F35" s="108">
        <v>93</v>
      </c>
      <c r="G35" s="84" t="s">
        <v>1714</v>
      </c>
      <c r="H35" s="84" t="s">
        <v>1587</v>
      </c>
      <c r="I35" s="94"/>
      <c r="J35" s="94"/>
      <c r="K35" s="94"/>
      <c r="L35" s="93" t="s">
        <v>904</v>
      </c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</row>
    <row r="36" spans="1:107" s="89" customFormat="1" ht="15">
      <c r="A36" s="108">
        <v>31</v>
      </c>
      <c r="B36" s="82" t="s">
        <v>173</v>
      </c>
      <c r="C36" s="101" t="s">
        <v>244</v>
      </c>
      <c r="D36" s="84" t="s">
        <v>159</v>
      </c>
      <c r="E36" s="93" t="s">
        <v>201</v>
      </c>
      <c r="F36" s="108">
        <v>12</v>
      </c>
      <c r="G36" s="84" t="s">
        <v>1735</v>
      </c>
      <c r="H36" s="84" t="s">
        <v>1629</v>
      </c>
      <c r="I36" s="94"/>
      <c r="J36" s="94"/>
      <c r="K36" s="94"/>
      <c r="L36" s="93" t="s">
        <v>226</v>
      </c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</row>
    <row r="37" spans="1:107" s="89" customFormat="1" ht="15">
      <c r="A37" s="108">
        <v>32</v>
      </c>
      <c r="B37" s="82" t="s">
        <v>175</v>
      </c>
      <c r="C37" s="101" t="s">
        <v>1249</v>
      </c>
      <c r="D37" s="84" t="s">
        <v>1253</v>
      </c>
      <c r="E37" s="93" t="s">
        <v>745</v>
      </c>
      <c r="F37" s="108">
        <v>148</v>
      </c>
      <c r="G37" s="84" t="s">
        <v>1703</v>
      </c>
      <c r="H37" s="84" t="s">
        <v>1629</v>
      </c>
      <c r="I37" s="84"/>
      <c r="J37" s="84"/>
      <c r="K37" s="84"/>
      <c r="L37" s="93" t="s">
        <v>1167</v>
      </c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</row>
    <row r="38" spans="1:107" s="89" customFormat="1" ht="15">
      <c r="A38" s="108">
        <v>33</v>
      </c>
      <c r="B38" s="82" t="s">
        <v>368</v>
      </c>
      <c r="C38" s="101" t="s">
        <v>442</v>
      </c>
      <c r="D38" s="84" t="s">
        <v>443</v>
      </c>
      <c r="E38" s="93" t="s">
        <v>470</v>
      </c>
      <c r="F38" s="108">
        <v>81</v>
      </c>
      <c r="G38" s="84" t="s">
        <v>1726</v>
      </c>
      <c r="H38" s="84" t="s">
        <v>1298</v>
      </c>
      <c r="I38" s="84"/>
      <c r="J38" s="84"/>
      <c r="K38" s="84" t="s">
        <v>438</v>
      </c>
      <c r="L38" s="93" t="s">
        <v>444</v>
      </c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</row>
    <row r="39" spans="1:107" s="89" customFormat="1" ht="15">
      <c r="A39" s="108">
        <v>34</v>
      </c>
      <c r="B39" s="82" t="s">
        <v>216</v>
      </c>
      <c r="C39" s="101" t="s">
        <v>452</v>
      </c>
      <c r="D39" s="84" t="s">
        <v>453</v>
      </c>
      <c r="E39" s="93" t="s">
        <v>241</v>
      </c>
      <c r="F39" s="108">
        <v>16</v>
      </c>
      <c r="G39" s="84" t="s">
        <v>1715</v>
      </c>
      <c r="H39" s="84" t="s">
        <v>1587</v>
      </c>
      <c r="I39" s="94"/>
      <c r="J39" s="94"/>
      <c r="K39" s="108" t="s">
        <v>438</v>
      </c>
      <c r="L39" s="93" t="s">
        <v>454</v>
      </c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</row>
    <row r="40" spans="1:107" s="89" customFormat="1" ht="15" customHeight="1">
      <c r="A40" s="108">
        <v>35</v>
      </c>
      <c r="B40" s="82" t="s">
        <v>993</v>
      </c>
      <c r="C40" s="101" t="s">
        <v>994</v>
      </c>
      <c r="D40" s="84" t="s">
        <v>995</v>
      </c>
      <c r="E40" s="93" t="s">
        <v>959</v>
      </c>
      <c r="F40" s="108">
        <v>121</v>
      </c>
      <c r="G40" s="84" t="s">
        <v>1728</v>
      </c>
      <c r="H40" s="84" t="s">
        <v>1298</v>
      </c>
      <c r="I40" s="84"/>
      <c r="J40" s="84"/>
      <c r="K40" s="84" t="s">
        <v>438</v>
      </c>
      <c r="L40" s="93" t="s">
        <v>996</v>
      </c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</row>
    <row r="41" spans="1:107" s="89" customFormat="1" ht="15">
      <c r="A41" s="108">
        <v>36</v>
      </c>
      <c r="B41" s="82" t="s">
        <v>471</v>
      </c>
      <c r="C41" s="101" t="s">
        <v>472</v>
      </c>
      <c r="D41" s="84" t="s">
        <v>473</v>
      </c>
      <c r="E41" s="93" t="s">
        <v>470</v>
      </c>
      <c r="F41" s="108">
        <v>78</v>
      </c>
      <c r="G41" s="84" t="s">
        <v>1709</v>
      </c>
      <c r="H41" s="84" t="s">
        <v>1321</v>
      </c>
      <c r="I41" s="84"/>
      <c r="J41" s="84"/>
      <c r="K41" s="84" t="s">
        <v>438</v>
      </c>
      <c r="L41" s="93" t="s">
        <v>474</v>
      </c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</row>
    <row r="42" spans="1:107" s="89" customFormat="1" ht="15">
      <c r="A42" s="108">
        <v>37</v>
      </c>
      <c r="B42" s="82" t="s">
        <v>209</v>
      </c>
      <c r="C42" s="101" t="s">
        <v>1254</v>
      </c>
      <c r="D42" s="84" t="s">
        <v>1255</v>
      </c>
      <c r="E42" s="93" t="s">
        <v>1252</v>
      </c>
      <c r="F42" s="108">
        <v>150</v>
      </c>
      <c r="G42" s="84" t="s">
        <v>1727</v>
      </c>
      <c r="H42" s="84" t="s">
        <v>1298</v>
      </c>
      <c r="I42" s="84"/>
      <c r="J42" s="84"/>
      <c r="K42" s="84" t="s">
        <v>438</v>
      </c>
      <c r="L42" s="93" t="s">
        <v>1167</v>
      </c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</row>
    <row r="43" spans="1:107" s="89" customFormat="1" ht="15">
      <c r="A43" s="108">
        <v>38</v>
      </c>
      <c r="B43" s="82" t="s">
        <v>478</v>
      </c>
      <c r="C43" s="101" t="s">
        <v>479</v>
      </c>
      <c r="D43" s="84" t="s">
        <v>480</v>
      </c>
      <c r="E43" s="93" t="s">
        <v>241</v>
      </c>
      <c r="F43" s="108">
        <v>17</v>
      </c>
      <c r="G43" s="84" t="s">
        <v>1702</v>
      </c>
      <c r="H43" s="84" t="s">
        <v>1629</v>
      </c>
      <c r="I43" s="94"/>
      <c r="J43" s="94"/>
      <c r="K43" s="108" t="s">
        <v>438</v>
      </c>
      <c r="L43" s="93" t="s">
        <v>454</v>
      </c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</row>
    <row r="44" spans="1:107" s="89" customFormat="1" ht="15">
      <c r="A44" s="108"/>
      <c r="B44" s="82" t="s">
        <v>455</v>
      </c>
      <c r="C44" s="101" t="s">
        <v>179</v>
      </c>
      <c r="D44" s="84" t="s">
        <v>456</v>
      </c>
      <c r="E44" s="93" t="s">
        <v>457</v>
      </c>
      <c r="F44" s="108">
        <v>70</v>
      </c>
      <c r="G44" s="84" t="s">
        <v>1276</v>
      </c>
      <c r="H44" s="84"/>
      <c r="I44" s="94"/>
      <c r="J44" s="94"/>
      <c r="K44" s="94"/>
      <c r="L44" s="93" t="s">
        <v>458</v>
      </c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</row>
    <row r="45" spans="1:107" s="89" customFormat="1" ht="15">
      <c r="A45" s="108"/>
      <c r="B45" s="82" t="s">
        <v>206</v>
      </c>
      <c r="C45" s="101" t="s">
        <v>207</v>
      </c>
      <c r="D45" s="84" t="s">
        <v>151</v>
      </c>
      <c r="E45" s="93" t="s">
        <v>221</v>
      </c>
      <c r="F45" s="108">
        <v>45</v>
      </c>
      <c r="G45" s="84" t="s">
        <v>1276</v>
      </c>
      <c r="H45" s="84"/>
      <c r="I45" s="84"/>
      <c r="J45" s="84"/>
      <c r="K45" s="84"/>
      <c r="L45" s="93" t="s">
        <v>223</v>
      </c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</row>
    <row r="46" spans="1:107" s="89" customFormat="1" ht="15">
      <c r="A46" s="108"/>
      <c r="B46" s="82" t="s">
        <v>989</v>
      </c>
      <c r="C46" s="101" t="s">
        <v>990</v>
      </c>
      <c r="D46" s="84" t="s">
        <v>991</v>
      </c>
      <c r="E46" s="93" t="s">
        <v>959</v>
      </c>
      <c r="F46" s="108">
        <v>120</v>
      </c>
      <c r="G46" s="84" t="s">
        <v>1276</v>
      </c>
      <c r="H46" s="84"/>
      <c r="I46" s="84"/>
      <c r="J46" s="84"/>
      <c r="K46" s="84" t="s">
        <v>438</v>
      </c>
      <c r="L46" s="93" t="s">
        <v>992</v>
      </c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</row>
    <row r="47" spans="1:107" s="89" customFormat="1" ht="15">
      <c r="A47" s="108"/>
      <c r="B47" s="82" t="s">
        <v>218</v>
      </c>
      <c r="C47" s="101" t="s">
        <v>780</v>
      </c>
      <c r="D47" s="84" t="s">
        <v>521</v>
      </c>
      <c r="E47" s="93" t="s">
        <v>745</v>
      </c>
      <c r="F47" s="108">
        <v>106</v>
      </c>
      <c r="G47" s="84" t="s">
        <v>1276</v>
      </c>
      <c r="H47" s="84"/>
      <c r="I47" s="94"/>
      <c r="J47" s="94"/>
      <c r="K47" s="108"/>
      <c r="L47" s="93" t="s">
        <v>781</v>
      </c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</row>
    <row r="48" spans="1:107" s="89" customFormat="1" ht="15">
      <c r="A48" s="108"/>
      <c r="B48" s="82" t="s">
        <v>770</v>
      </c>
      <c r="C48" s="101" t="s">
        <v>771</v>
      </c>
      <c r="D48" s="84" t="s">
        <v>772</v>
      </c>
      <c r="E48" s="91" t="s">
        <v>745</v>
      </c>
      <c r="F48" s="84" t="s">
        <v>1227</v>
      </c>
      <c r="G48" s="84" t="s">
        <v>1276</v>
      </c>
      <c r="H48" s="84"/>
      <c r="I48" s="94"/>
      <c r="J48" s="94"/>
      <c r="K48" s="84"/>
      <c r="L48" s="93" t="s">
        <v>773</v>
      </c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</row>
    <row r="49" spans="4:107" ht="15.75">
      <c r="D49" s="18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</row>
    <row r="50" spans="56:107" ht="15.75"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4:107" ht="15.75">
      <c r="D51" s="18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</row>
    <row r="52" spans="4:107" ht="15.75">
      <c r="D52" s="17"/>
      <c r="E52" s="17"/>
      <c r="F52" s="17"/>
      <c r="G52" s="17"/>
      <c r="H52" s="17"/>
      <c r="I52" s="17"/>
      <c r="J52" s="17"/>
      <c r="K52" s="17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</row>
    <row r="53" spans="4:107" ht="15.75">
      <c r="D53" s="18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</row>
    <row r="54" spans="4:107" ht="15.75">
      <c r="D54" s="18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</row>
    <row r="55" spans="4:107" ht="15.75">
      <c r="D55" s="18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</row>
    <row r="56" spans="4:107" ht="15.75">
      <c r="D56" s="18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</row>
    <row r="57" spans="4:107" ht="15.75">
      <c r="D57" s="18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</row>
    <row r="58" spans="4:107" ht="15.75">
      <c r="D58" s="18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</row>
    <row r="59" spans="4:107" ht="15.75">
      <c r="D59" s="18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</row>
    <row r="60" spans="4:107" ht="15.75">
      <c r="D60" s="18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</row>
    <row r="61" spans="4:107" ht="15.75">
      <c r="D61" s="18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</row>
    <row r="62" spans="4:107" ht="15.75">
      <c r="D62" s="18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</row>
    <row r="63" spans="4:107" ht="15.75">
      <c r="D63" s="18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</row>
    <row r="64" spans="4:107" ht="15.75">
      <c r="D64" s="18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</row>
    <row r="65" spans="4:107" ht="15.75">
      <c r="D65" s="18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</row>
    <row r="66" spans="4:107" ht="15.75">
      <c r="D66" s="18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</row>
    <row r="67" spans="4:107" ht="15.75">
      <c r="D67" s="18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</row>
    <row r="68" spans="4:107" ht="15.75">
      <c r="D68" s="18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</row>
    <row r="69" spans="4:107" ht="15.75">
      <c r="D69" s="18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</row>
    <row r="70" spans="4:107" ht="15.75">
      <c r="D70" s="18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</row>
    <row r="71" spans="4:107" ht="15.75">
      <c r="D71" s="18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</row>
    <row r="72" spans="4:107" ht="15.75">
      <c r="D72" s="18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</row>
    <row r="73" spans="4:107" ht="15.75">
      <c r="D73" s="18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</row>
    <row r="74" spans="4:107" ht="15.75">
      <c r="D74" s="18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</row>
    <row r="75" spans="4:107" ht="15.75">
      <c r="D75" s="18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</row>
    <row r="76" spans="4:107" ht="15.75">
      <c r="D76" s="18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</row>
    <row r="77" spans="4:107" ht="15.75">
      <c r="D77" s="18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</row>
    <row r="78" spans="4:107" ht="15.75">
      <c r="D78" s="18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</row>
    <row r="79" spans="4:107" ht="15.75">
      <c r="D79" s="18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</row>
    <row r="80" spans="4:107" ht="15.75">
      <c r="D80" s="18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</row>
    <row r="81" spans="4:107" ht="15.75">
      <c r="D81" s="18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</row>
    <row r="82" spans="4:107" ht="15.75">
      <c r="D82" s="18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</row>
    <row r="83" spans="4:107" ht="15.75">
      <c r="D83" s="18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</row>
    <row r="84" spans="4:107" ht="15.75">
      <c r="D84" s="18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</row>
    <row r="85" spans="4:107" ht="15.75">
      <c r="D85" s="18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</row>
    <row r="86" spans="4:107" ht="15.75">
      <c r="D86" s="18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</row>
    <row r="87" spans="4:107" ht="15.75">
      <c r="D87" s="18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</row>
    <row r="88" spans="4:107" ht="15.75">
      <c r="D88" s="18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</row>
    <row r="89" spans="4:107" ht="15.75">
      <c r="D89" s="18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</row>
    <row r="90" spans="4:107" ht="15.75">
      <c r="D90" s="18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</row>
    <row r="91" spans="4:107" ht="15.75">
      <c r="D91" s="18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</row>
    <row r="92" spans="4:107" ht="15.75">
      <c r="D92" s="18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</row>
    <row r="93" spans="4:107" ht="15.75">
      <c r="D93" s="18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</row>
    <row r="94" spans="4:107" ht="15.75">
      <c r="D94" s="18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</row>
    <row r="95" spans="4:107" ht="15.75">
      <c r="D95" s="18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</row>
    <row r="96" spans="4:107" ht="15.75">
      <c r="D96" s="18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4:107" ht="15.75">
      <c r="D97" s="18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</row>
    <row r="98" spans="4:107" ht="15.75">
      <c r="D98" s="18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4:107" ht="15.75">
      <c r="D99" s="18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</row>
    <row r="100" spans="4:107" ht="15.75">
      <c r="D100" s="18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</row>
    <row r="101" spans="4:107" ht="15.75">
      <c r="D101" s="18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</row>
    <row r="102" spans="4:107" ht="15.75">
      <c r="D102" s="18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</row>
    <row r="103" spans="4:107" ht="15.75">
      <c r="D103" s="18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</row>
    <row r="104" spans="4:107" ht="15.75">
      <c r="D104" s="18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</row>
    <row r="105" spans="4:107" ht="15.75">
      <c r="D105" s="18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</row>
    <row r="106" spans="4:107" ht="15.75">
      <c r="D106" s="18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</row>
    <row r="107" spans="4:107" ht="15.75">
      <c r="D107" s="18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</row>
    <row r="108" spans="4:107" ht="15.75">
      <c r="D108" s="18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</row>
    <row r="109" spans="4:107" ht="15.75">
      <c r="D109" s="18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</row>
    <row r="110" spans="4:107" ht="15.75">
      <c r="D110" s="18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</row>
    <row r="111" spans="4:107" ht="15.75">
      <c r="D111" s="18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</row>
    <row r="112" spans="4:107" ht="15.75">
      <c r="D112" s="18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</row>
    <row r="113" spans="4:107" ht="15.75">
      <c r="D113" s="18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</row>
    <row r="114" spans="4:107" ht="15.75">
      <c r="D114" s="18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</row>
    <row r="115" spans="4:107" ht="15.75">
      <c r="D115" s="18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</row>
    <row r="116" spans="4:107" ht="15.75">
      <c r="D116" s="18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</row>
    <row r="117" spans="4:107" ht="15.75">
      <c r="D117" s="18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</row>
    <row r="118" spans="4:107" ht="15.75">
      <c r="D118" s="18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</row>
    <row r="119" spans="4:107" ht="15.75">
      <c r="D119" s="18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</row>
    <row r="120" spans="4:107" ht="15.75">
      <c r="D120" s="18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</row>
    <row r="121" spans="4:107" ht="15.75">
      <c r="D121" s="18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</row>
    <row r="122" spans="4:107" ht="15.75">
      <c r="D122" s="18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</row>
    <row r="123" spans="4:107" ht="15.75">
      <c r="D123" s="18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</row>
    <row r="124" spans="4:107" ht="15.75">
      <c r="D124" s="18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</row>
    <row r="125" spans="4:107" ht="15.75">
      <c r="D125" s="18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</row>
    <row r="126" spans="4:107" ht="15.75">
      <c r="D126" s="18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</row>
    <row r="127" spans="4:107" ht="15.75">
      <c r="D127" s="18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</row>
    <row r="128" spans="4:107" ht="15.75">
      <c r="D128" s="18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</row>
    <row r="129" spans="4:107" ht="15.75">
      <c r="D129" s="18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</row>
    <row r="130" spans="4:107" ht="15.75">
      <c r="D130" s="18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</row>
    <row r="131" spans="4:107" ht="15.75">
      <c r="D131" s="18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</row>
    <row r="132" spans="4:107" ht="15.75">
      <c r="D132" s="18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</row>
    <row r="133" spans="4:107" ht="15.75">
      <c r="D133" s="18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</row>
    <row r="134" spans="4:107" ht="15.75">
      <c r="D134" s="18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</row>
    <row r="135" spans="4:107" ht="15.75">
      <c r="D135" s="18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</row>
    <row r="136" spans="4:107" ht="15.75">
      <c r="D136" s="18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</row>
    <row r="137" spans="4:107" ht="15.75">
      <c r="D137" s="18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</row>
    <row r="138" spans="4:107" ht="15.75">
      <c r="D138" s="18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</row>
    <row r="139" spans="4:107" ht="15.75">
      <c r="D139" s="18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</row>
    <row r="140" spans="4:107" ht="15.75">
      <c r="D140" s="18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</row>
    <row r="141" spans="4:107" ht="15.75">
      <c r="D141" s="18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</row>
    <row r="142" spans="4:107" ht="15.75">
      <c r="D142" s="18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</row>
    <row r="143" spans="4:107" ht="15.75">
      <c r="D143" s="18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</row>
    <row r="144" spans="4:107" ht="15.75">
      <c r="D144" s="18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</row>
    <row r="145" spans="4:107" ht="15.75">
      <c r="D145" s="18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</row>
    <row r="146" spans="4:107" ht="15.75">
      <c r="D146" s="18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</row>
    <row r="147" spans="4:107" ht="15.75">
      <c r="D147" s="18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</row>
    <row r="148" spans="4:107" ht="15.75">
      <c r="D148" s="18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</row>
    <row r="149" spans="4:107" ht="15.75">
      <c r="D149" s="18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</row>
    <row r="150" spans="4:107" ht="15.75">
      <c r="D150" s="18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</row>
    <row r="151" spans="4:107" ht="15.75">
      <c r="D151" s="18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</row>
    <row r="152" spans="4:107" ht="15.75">
      <c r="D152" s="18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</row>
    <row r="153" spans="4:107" ht="15.75">
      <c r="D153" s="18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</row>
    <row r="154" spans="4:107" ht="15.75">
      <c r="D154" s="18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</row>
    <row r="155" spans="4:107" ht="15.75">
      <c r="D155" s="18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</row>
    <row r="156" spans="4:107" ht="15.75">
      <c r="D156" s="18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</row>
    <row r="157" spans="4:107" ht="15.75">
      <c r="D157" s="18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</row>
    <row r="158" spans="4:107" ht="15.75">
      <c r="D158" s="18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</row>
    <row r="159" spans="4:107" ht="15.75">
      <c r="D159" s="18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</row>
    <row r="160" spans="4:107" ht="15.75">
      <c r="D160" s="18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</row>
    <row r="161" spans="4:107" ht="15.75">
      <c r="D161" s="18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</row>
    <row r="162" spans="4:107" ht="15.75">
      <c r="D162" s="18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</row>
    <row r="163" spans="4:107" ht="15.75">
      <c r="D163" s="18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</row>
    <row r="164" spans="4:107" ht="15.75">
      <c r="D164" s="18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</row>
    <row r="165" spans="4:107" ht="15.75">
      <c r="D165" s="18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</row>
    <row r="166" spans="4:107" ht="15.75">
      <c r="D166" s="18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</row>
    <row r="167" spans="4:107" ht="15.75">
      <c r="D167" s="18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</row>
    <row r="168" spans="4:107" ht="15.75">
      <c r="D168" s="18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</row>
    <row r="169" spans="4:107" ht="15.75">
      <c r="D169" s="18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</row>
    <row r="170" spans="4:107" ht="15.75">
      <c r="D170" s="18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</row>
    <row r="171" spans="4:107" ht="15.75">
      <c r="D171" s="18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</row>
    <row r="172" spans="4:107" ht="15.75">
      <c r="D172" s="18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</row>
    <row r="173" spans="4:107" ht="15.75">
      <c r="D173" s="18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</row>
    <row r="174" spans="4:107" ht="15.75">
      <c r="D174" s="18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</row>
    <row r="175" spans="4:107" ht="15.75">
      <c r="D175" s="18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</row>
    <row r="176" spans="4:107" ht="15.75">
      <c r="D176" s="18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</row>
    <row r="177" spans="4:107" ht="15.75">
      <c r="D177" s="18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</row>
    <row r="178" spans="4:107" ht="15.75">
      <c r="D178" s="18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</row>
    <row r="179" spans="4:107" ht="15.75">
      <c r="D179" s="18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</row>
    <row r="180" spans="4:107" ht="15.75">
      <c r="D180" s="18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</row>
    <row r="181" spans="4:107" ht="15.75">
      <c r="D181" s="18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</row>
    <row r="182" spans="4:107" ht="15.75">
      <c r="D182" s="18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</row>
    <row r="183" spans="4:107" ht="15.75">
      <c r="D183" s="18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</row>
    <row r="184" spans="4:107" ht="15.75">
      <c r="D184" s="18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</row>
    <row r="185" spans="4:107" ht="15.75">
      <c r="D185" s="18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</row>
    <row r="186" spans="4:107" ht="15.75">
      <c r="D186" s="18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</row>
    <row r="187" spans="4:107" ht="15.75">
      <c r="D187" s="18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</row>
    <row r="188" spans="4:107" ht="15.75">
      <c r="D188" s="18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</row>
    <row r="189" spans="4:107" ht="15.75">
      <c r="D189" s="18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</row>
    <row r="190" spans="4:107" ht="15.75">
      <c r="D190" s="18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</row>
    <row r="191" spans="4:107" ht="15.75">
      <c r="D191" s="18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</row>
    <row r="192" spans="4:107" ht="15.75">
      <c r="D192" s="18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</row>
    <row r="193" spans="4:107" ht="15.75">
      <c r="D193" s="18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</row>
    <row r="194" spans="4:107" ht="15.75">
      <c r="D194" s="18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</row>
    <row r="195" spans="4:107" ht="15.75">
      <c r="D195" s="18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</row>
    <row r="196" spans="4:107" ht="15.75">
      <c r="D196" s="18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</row>
    <row r="197" spans="4:107" ht="15.75">
      <c r="D197" s="18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</row>
    <row r="198" spans="4:107" ht="15.75">
      <c r="D198" s="18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</row>
    <row r="199" spans="4:107" ht="15.75">
      <c r="D199" s="18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</row>
    <row r="200" spans="4:107" ht="15.75">
      <c r="D200" s="18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</row>
    <row r="201" spans="4:107" ht="15.75">
      <c r="D201" s="18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</row>
    <row r="202" spans="4:107" ht="15.75">
      <c r="D202" s="18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</row>
    <row r="203" spans="4:107" ht="15.75">
      <c r="D203" s="18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</row>
    <row r="204" spans="4:107" ht="15.75">
      <c r="D204" s="18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</row>
    <row r="205" spans="4:107" ht="15.75">
      <c r="D205" s="18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</row>
    <row r="206" spans="4:107" ht="15.75">
      <c r="D206" s="18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</row>
    <row r="207" spans="4:107" ht="15.75">
      <c r="D207" s="18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</row>
    <row r="208" spans="4:107" ht="15.75">
      <c r="D208" s="18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</row>
    <row r="209" spans="4:107" ht="15.75">
      <c r="D209" s="18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</row>
    <row r="210" spans="4:107" ht="15.75">
      <c r="D210" s="18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</row>
    <row r="211" spans="4:107" ht="15.75">
      <c r="D211" s="18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</row>
    <row r="212" spans="4:107" ht="15.75">
      <c r="D212" s="18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</row>
    <row r="213" spans="4:107" ht="15.75">
      <c r="D213" s="18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</row>
    <row r="214" spans="4:107" ht="15.75">
      <c r="D214" s="18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</row>
    <row r="215" spans="4:107" ht="15.75">
      <c r="D215" s="18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</row>
    <row r="216" spans="4:107" ht="15.75">
      <c r="D216" s="18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</row>
    <row r="217" spans="4:107" ht="15.75">
      <c r="D217" s="18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</row>
    <row r="218" spans="4:107" ht="15.75">
      <c r="D218" s="18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</row>
    <row r="219" spans="4:107" ht="15.75">
      <c r="D219" s="18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</row>
    <row r="220" spans="4:107" ht="15.75">
      <c r="D220" s="18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</row>
    <row r="221" spans="4:107" ht="15.75">
      <c r="D221" s="18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</row>
    <row r="222" spans="4:107" ht="15.75">
      <c r="D222" s="18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</row>
    <row r="223" spans="4:107" ht="15.75">
      <c r="D223" s="18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</row>
    <row r="224" spans="4:107" ht="15.75">
      <c r="D224" s="18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</row>
    <row r="225" spans="4:107" ht="15.75">
      <c r="D225" s="18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</row>
    <row r="226" spans="4:107" ht="15.75">
      <c r="D226" s="18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</row>
    <row r="227" spans="4:107" ht="15.75">
      <c r="D227" s="18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</row>
    <row r="228" spans="4:107" ht="15.75">
      <c r="D228" s="18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</row>
    <row r="229" spans="4:107" ht="15.75">
      <c r="D229" s="18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</row>
    <row r="230" spans="4:107" ht="15.75">
      <c r="D230" s="18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</row>
    <row r="231" spans="4:107" ht="15.75">
      <c r="D231" s="18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</row>
    <row r="232" spans="4:107" ht="15.75">
      <c r="D232" s="18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</row>
    <row r="233" spans="4:107" ht="15.75">
      <c r="D233" s="18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</row>
    <row r="234" spans="4:107" ht="15.75">
      <c r="D234" s="18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</row>
    <row r="235" spans="4:107" ht="15.75">
      <c r="D235" s="18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</row>
    <row r="236" spans="4:107" ht="15.75">
      <c r="D236" s="18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</row>
    <row r="237" spans="4:107" ht="15.75">
      <c r="D237" s="18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</row>
    <row r="238" spans="4:107" ht="15.75">
      <c r="D238" s="18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</row>
    <row r="239" spans="4:107" ht="15.75">
      <c r="D239" s="18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</row>
    <row r="240" spans="4:107" ht="15.75">
      <c r="D240" s="18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</row>
    <row r="241" spans="4:107" ht="15.75">
      <c r="D241" s="18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</row>
    <row r="242" spans="4:107" ht="15.75">
      <c r="D242" s="18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</row>
    <row r="243" spans="4:107" ht="15.75">
      <c r="D243" s="18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</row>
    <row r="244" spans="4:107" ht="15.75">
      <c r="D244" s="18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</row>
    <row r="245" spans="4:107" ht="15.75">
      <c r="D245" s="18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</row>
    <row r="246" spans="4:107" ht="15.75">
      <c r="D246" s="18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</row>
    <row r="247" spans="4:107" ht="15.75">
      <c r="D247" s="18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</row>
    <row r="248" spans="4:107" ht="15.75">
      <c r="D248" s="18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</row>
    <row r="249" spans="4:107" ht="15.75">
      <c r="D249" s="18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</row>
    <row r="250" spans="4:107" ht="15.75">
      <c r="D250" s="18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</row>
    <row r="251" spans="4:107" ht="15.75">
      <c r="D251" s="18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</row>
    <row r="252" spans="4:107" ht="15.75">
      <c r="D252" s="18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</row>
    <row r="253" spans="4:107" ht="15.75">
      <c r="D253" s="18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</row>
    <row r="254" spans="4:107" ht="15.75">
      <c r="D254" s="18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</row>
    <row r="255" spans="4:107" ht="15.75">
      <c r="D255" s="18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</row>
    <row r="256" spans="4:107" ht="15.75">
      <c r="D256" s="18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</row>
    <row r="257" spans="4:107" ht="15.75">
      <c r="D257" s="18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</row>
    <row r="258" spans="4:107" ht="15.75">
      <c r="D258" s="18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</row>
    <row r="259" spans="4:107" ht="15.75">
      <c r="D259" s="18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</row>
    <row r="260" spans="4:107" ht="15.75">
      <c r="D260" s="18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</row>
    <row r="261" spans="4:107" ht="15.75">
      <c r="D261" s="18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</row>
    <row r="262" spans="4:107" ht="15.75">
      <c r="D262" s="18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</row>
    <row r="263" spans="4:107" ht="15.75">
      <c r="D263" s="18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</row>
    <row r="264" spans="4:107" ht="15.75">
      <c r="D264" s="18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</row>
    <row r="265" spans="4:107" ht="15.75">
      <c r="D265" s="18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</row>
    <row r="266" spans="4:107" ht="15.75">
      <c r="D266" s="18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</row>
    <row r="267" spans="4:107" ht="15.75">
      <c r="D267" s="18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</row>
    <row r="268" spans="4:107" ht="15.75">
      <c r="D268" s="18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</row>
    <row r="269" spans="4:107" ht="15.75">
      <c r="D269" s="18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</row>
    <row r="270" spans="4:107" ht="15.75">
      <c r="D270" s="18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</row>
    <row r="271" spans="4:107" ht="15.75">
      <c r="D271" s="18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</row>
    <row r="272" spans="56:107" ht="15.75"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</row>
    <row r="273" spans="56:107" ht="15.75"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</row>
    <row r="274" spans="56:107" ht="15.75"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</row>
    <row r="275" spans="56:107" ht="15.75"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</row>
    <row r="276" spans="56:107" ht="15.75"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</row>
    <row r="277" spans="56:107" ht="15.75"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</row>
    <row r="278" spans="56:107" ht="15.75"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</row>
    <row r="279" spans="56:107" ht="15.75"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</row>
    <row r="280" spans="56:107" ht="15.75"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</row>
    <row r="281" spans="56:107" ht="15.75"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</row>
    <row r="282" spans="56:107" ht="15.75"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</row>
    <row r="283" spans="56:107" ht="15.75"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</row>
    <row r="284" spans="56:107" ht="15.75"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</row>
    <row r="285" spans="56:107" ht="15.75"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</row>
    <row r="286" spans="56:107" ht="15.75"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</row>
    <row r="287" spans="56:107" ht="15.75"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</row>
    <row r="288" spans="56:107" ht="15.75"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</row>
    <row r="289" spans="56:107" ht="15.75"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</row>
    <row r="290" spans="56:107" ht="15.75"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</row>
    <row r="291" spans="56:107" ht="15.75"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</row>
    <row r="292" spans="56:107" ht="15.75"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</row>
    <row r="293" spans="56:107" ht="15.75"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</row>
    <row r="294" spans="56:107" ht="15.75"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</row>
    <row r="295" spans="56:107" ht="15.75"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</row>
    <row r="296" spans="56:107" ht="15.75"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</row>
    <row r="297" spans="56:107" ht="15.75"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</row>
    <row r="298" spans="56:107" ht="15.75"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</row>
    <row r="299" spans="56:107" ht="15.75"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</row>
    <row r="300" spans="56:107" ht="15.75"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</row>
    <row r="301" spans="56:107" ht="15.75"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</row>
    <row r="302" spans="56:107" ht="15.75"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</row>
    <row r="303" spans="56:107" ht="15.75"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</row>
    <row r="304" spans="56:107" ht="15.75"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</row>
    <row r="305" spans="56:107" ht="15.75"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</row>
    <row r="306" spans="56:107" ht="15.75"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</row>
    <row r="307" spans="56:107" ht="15.75"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</row>
    <row r="308" spans="56:107" ht="15.75"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</row>
    <row r="309" spans="56:107" ht="15.75"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</row>
    <row r="310" spans="56:107" ht="15.75"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</row>
    <row r="311" spans="56:107" ht="15.75"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</row>
    <row r="312" spans="56:107" ht="15.75"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</row>
    <row r="313" spans="56:107" ht="15.75"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</row>
    <row r="314" spans="56:107" ht="15.75"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</row>
    <row r="315" spans="56:107" ht="15.75"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</row>
    <row r="316" spans="56:107" ht="15.75"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</row>
    <row r="317" spans="56:107" ht="15.75"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</row>
    <row r="318" spans="56:107" ht="15.75"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</row>
    <row r="319" spans="56:107" ht="15.75"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</row>
    <row r="320" spans="56:107" ht="15.75"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</row>
    <row r="321" spans="56:107" ht="15.75"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</row>
    <row r="322" spans="56:107" ht="15.75"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</row>
    <row r="323" spans="56:107" ht="15.75"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</row>
    <row r="324" spans="56:107" ht="15.75"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</row>
    <row r="325" spans="56:107" ht="15.75"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</row>
    <row r="326" spans="56:107" ht="15.75"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</row>
    <row r="327" spans="56:107" ht="15.75"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</row>
    <row r="328" spans="56:107" ht="15.75"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</row>
    <row r="329" spans="56:107" ht="15.75"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</row>
  </sheetData>
  <mergeCells count="2">
    <mergeCell ref="A1:Q1"/>
    <mergeCell ref="A2:R2"/>
  </mergeCells>
  <printOptions horizontalCentered="1"/>
  <pageMargins left="0.08" right="0.46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workbookViewId="0" topLeftCell="A1">
      <selection activeCell="C43" sqref="C43"/>
    </sheetView>
  </sheetViews>
  <sheetFormatPr defaultColWidth="9.140625" defaultRowHeight="12.75"/>
  <cols>
    <col min="1" max="1" width="5.7109375" style="17" customWidth="1"/>
    <col min="2" max="2" width="13.28125" style="17" customWidth="1"/>
    <col min="3" max="3" width="18.7109375" style="17" customWidth="1"/>
    <col min="4" max="4" width="13.00390625" style="18" customWidth="1"/>
    <col min="5" max="5" width="19.57421875" style="16" customWidth="1"/>
    <col min="6" max="6" width="6.28125" style="18" customWidth="1"/>
    <col min="7" max="7" width="10.7109375" style="18" customWidth="1"/>
    <col min="8" max="8" width="8.00390625" style="18" customWidth="1"/>
    <col min="9" max="9" width="31.5742187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27</v>
      </c>
    </row>
    <row r="4" ht="9" customHeight="1">
      <c r="C4" s="11"/>
    </row>
    <row r="5" ht="9" customHeight="1" thickBot="1">
      <c r="C5" s="11"/>
    </row>
    <row r="6" spans="1:9" s="89" customFormat="1" ht="15.75" thickBot="1">
      <c r="A6" s="72" t="s">
        <v>5</v>
      </c>
      <c r="B6" s="73" t="s">
        <v>0</v>
      </c>
      <c r="C6" s="74" t="s">
        <v>1</v>
      </c>
      <c r="D6" s="77" t="s">
        <v>12</v>
      </c>
      <c r="E6" s="76" t="s">
        <v>2</v>
      </c>
      <c r="F6" s="76" t="s">
        <v>1166</v>
      </c>
      <c r="G6" s="77" t="s">
        <v>7</v>
      </c>
      <c r="H6" s="119" t="s">
        <v>6</v>
      </c>
      <c r="I6" s="79" t="s">
        <v>4</v>
      </c>
    </row>
    <row r="7" spans="1:9" s="89" customFormat="1" ht="15.75">
      <c r="A7" s="108">
        <v>1</v>
      </c>
      <c r="B7" s="82" t="s">
        <v>643</v>
      </c>
      <c r="C7" s="101" t="s">
        <v>999</v>
      </c>
      <c r="D7" s="84" t="s">
        <v>1000</v>
      </c>
      <c r="E7" s="93" t="s">
        <v>959</v>
      </c>
      <c r="F7" s="108">
        <v>80</v>
      </c>
      <c r="G7" s="31" t="s">
        <v>1441</v>
      </c>
      <c r="H7" s="84" t="s">
        <v>438</v>
      </c>
      <c r="I7" s="93" t="s">
        <v>996</v>
      </c>
    </row>
    <row r="8" spans="1:9" s="89" customFormat="1" ht="15.75">
      <c r="A8" s="108">
        <v>2</v>
      </c>
      <c r="B8" s="82" t="s">
        <v>230</v>
      </c>
      <c r="C8" s="101" t="s">
        <v>1083</v>
      </c>
      <c r="D8" s="84" t="s">
        <v>592</v>
      </c>
      <c r="E8" s="93" t="s">
        <v>1065</v>
      </c>
      <c r="F8" s="108">
        <v>89</v>
      </c>
      <c r="G8" s="31" t="s">
        <v>1437</v>
      </c>
      <c r="H8" s="84" t="s">
        <v>1517</v>
      </c>
      <c r="I8" s="93" t="s">
        <v>1085</v>
      </c>
    </row>
    <row r="9" spans="1:9" s="89" customFormat="1" ht="15.75">
      <c r="A9" s="108">
        <v>3</v>
      </c>
      <c r="B9" s="82" t="s">
        <v>251</v>
      </c>
      <c r="C9" s="101" t="s">
        <v>252</v>
      </c>
      <c r="D9" s="84" t="s">
        <v>70</v>
      </c>
      <c r="E9" s="93" t="s">
        <v>1179</v>
      </c>
      <c r="F9" s="108">
        <v>60</v>
      </c>
      <c r="G9" s="31" t="s">
        <v>1438</v>
      </c>
      <c r="H9" s="84" t="s">
        <v>1518</v>
      </c>
      <c r="I9" s="93" t="s">
        <v>738</v>
      </c>
    </row>
    <row r="10" spans="1:9" s="89" customFormat="1" ht="15.75">
      <c r="A10" s="108">
        <v>4</v>
      </c>
      <c r="B10" s="82" t="s">
        <v>648</v>
      </c>
      <c r="C10" s="101" t="s">
        <v>649</v>
      </c>
      <c r="D10" s="84" t="s">
        <v>650</v>
      </c>
      <c r="E10" s="93" t="s">
        <v>468</v>
      </c>
      <c r="F10" s="108">
        <v>50</v>
      </c>
      <c r="G10" s="31" t="s">
        <v>1436</v>
      </c>
      <c r="H10" s="84" t="s">
        <v>1519</v>
      </c>
      <c r="I10" s="93" t="s">
        <v>469</v>
      </c>
    </row>
    <row r="11" spans="1:9" s="89" customFormat="1" ht="15.75">
      <c r="A11" s="108">
        <v>5</v>
      </c>
      <c r="B11" s="82" t="s">
        <v>663</v>
      </c>
      <c r="C11" s="101" t="s">
        <v>664</v>
      </c>
      <c r="D11" s="84" t="s">
        <v>665</v>
      </c>
      <c r="E11" s="93" t="s">
        <v>470</v>
      </c>
      <c r="F11" s="108">
        <v>52</v>
      </c>
      <c r="G11" s="31" t="s">
        <v>1425</v>
      </c>
      <c r="H11" s="84" t="s">
        <v>438</v>
      </c>
      <c r="I11" s="93" t="s">
        <v>625</v>
      </c>
    </row>
    <row r="12" spans="1:9" s="89" customFormat="1" ht="15.75">
      <c r="A12" s="108">
        <v>6</v>
      </c>
      <c r="B12" s="82" t="s">
        <v>351</v>
      </c>
      <c r="C12" s="101" t="s">
        <v>292</v>
      </c>
      <c r="D12" s="84" t="s">
        <v>634</v>
      </c>
      <c r="E12" s="93" t="s">
        <v>468</v>
      </c>
      <c r="F12" s="108">
        <v>49</v>
      </c>
      <c r="G12" s="31" t="s">
        <v>1440</v>
      </c>
      <c r="H12" s="84" t="s">
        <v>1520</v>
      </c>
      <c r="I12" s="93" t="s">
        <v>412</v>
      </c>
    </row>
    <row r="13" spans="1:9" s="89" customFormat="1" ht="15.75">
      <c r="A13" s="108">
        <v>7</v>
      </c>
      <c r="B13" s="82" t="s">
        <v>1080</v>
      </c>
      <c r="C13" s="101" t="s">
        <v>1081</v>
      </c>
      <c r="D13" s="84" t="s">
        <v>969</v>
      </c>
      <c r="E13" s="93" t="s">
        <v>1065</v>
      </c>
      <c r="F13" s="108">
        <v>87</v>
      </c>
      <c r="G13" s="31" t="s">
        <v>1422</v>
      </c>
      <c r="H13" s="84" t="s">
        <v>438</v>
      </c>
      <c r="I13" s="93" t="s">
        <v>1082</v>
      </c>
    </row>
    <row r="14" spans="1:9" s="89" customFormat="1" ht="15.75">
      <c r="A14" s="108">
        <v>8</v>
      </c>
      <c r="B14" s="82" t="s">
        <v>387</v>
      </c>
      <c r="C14" s="101" t="s">
        <v>668</v>
      </c>
      <c r="D14" s="84" t="s">
        <v>669</v>
      </c>
      <c r="E14" s="93" t="s">
        <v>415</v>
      </c>
      <c r="F14" s="108">
        <v>29</v>
      </c>
      <c r="G14" s="31" t="s">
        <v>1435</v>
      </c>
      <c r="H14" s="84" t="s">
        <v>1450</v>
      </c>
      <c r="I14" s="93" t="s">
        <v>492</v>
      </c>
    </row>
    <row r="15" spans="1:9" s="89" customFormat="1" ht="15.75">
      <c r="A15" s="108">
        <v>9</v>
      </c>
      <c r="B15" s="82" t="s">
        <v>230</v>
      </c>
      <c r="C15" s="101" t="s">
        <v>631</v>
      </c>
      <c r="D15" s="84" t="s">
        <v>632</v>
      </c>
      <c r="E15" s="93" t="s">
        <v>417</v>
      </c>
      <c r="F15" s="108">
        <v>35</v>
      </c>
      <c r="G15" s="31" t="s">
        <v>1419</v>
      </c>
      <c r="H15" s="84" t="s">
        <v>1521</v>
      </c>
      <c r="I15" s="93" t="s">
        <v>633</v>
      </c>
    </row>
    <row r="16" spans="1:9" s="89" customFormat="1" ht="15.75">
      <c r="A16" s="108">
        <v>10</v>
      </c>
      <c r="B16" s="82" t="s">
        <v>1086</v>
      </c>
      <c r="C16" s="101" t="s">
        <v>1087</v>
      </c>
      <c r="D16" s="84" t="s">
        <v>924</v>
      </c>
      <c r="E16" s="93" t="s">
        <v>1065</v>
      </c>
      <c r="F16" s="108">
        <v>91</v>
      </c>
      <c r="G16" s="31" t="s">
        <v>1439</v>
      </c>
      <c r="H16" s="84" t="s">
        <v>1522</v>
      </c>
      <c r="I16" s="93" t="s">
        <v>1176</v>
      </c>
    </row>
    <row r="17" spans="1:9" s="89" customFormat="1" ht="18" customHeight="1">
      <c r="A17" s="108">
        <v>11</v>
      </c>
      <c r="B17" s="82" t="s">
        <v>249</v>
      </c>
      <c r="C17" s="101" t="s">
        <v>250</v>
      </c>
      <c r="D17" s="84" t="s">
        <v>84</v>
      </c>
      <c r="E17" s="93" t="s">
        <v>255</v>
      </c>
      <c r="F17" s="108">
        <v>13</v>
      </c>
      <c r="G17" s="31" t="s">
        <v>1432</v>
      </c>
      <c r="H17" s="84" t="s">
        <v>1523</v>
      </c>
      <c r="I17" s="93" t="s">
        <v>1178</v>
      </c>
    </row>
    <row r="18" spans="1:9" s="89" customFormat="1" ht="15.75">
      <c r="A18" s="108">
        <v>12</v>
      </c>
      <c r="B18" s="82" t="s">
        <v>635</v>
      </c>
      <c r="C18" s="101" t="s">
        <v>636</v>
      </c>
      <c r="D18" s="84" t="s">
        <v>637</v>
      </c>
      <c r="E18" s="93" t="s">
        <v>411</v>
      </c>
      <c r="F18" s="108">
        <v>47</v>
      </c>
      <c r="G18" s="31" t="s">
        <v>1431</v>
      </c>
      <c r="H18" s="84" t="s">
        <v>1524</v>
      </c>
      <c r="I18" s="93" t="s">
        <v>474</v>
      </c>
    </row>
    <row r="19" spans="1:9" s="89" customFormat="1" ht="15.75">
      <c r="A19" s="108">
        <v>13</v>
      </c>
      <c r="B19" s="82" t="s">
        <v>757</v>
      </c>
      <c r="C19" s="101" t="s">
        <v>758</v>
      </c>
      <c r="D19" s="84" t="s">
        <v>759</v>
      </c>
      <c r="E19" s="93" t="s">
        <v>745</v>
      </c>
      <c r="F19" s="108">
        <v>71</v>
      </c>
      <c r="G19" s="31" t="s">
        <v>1416</v>
      </c>
      <c r="H19" s="84" t="s">
        <v>1525</v>
      </c>
      <c r="I19" s="93" t="s">
        <v>1167</v>
      </c>
    </row>
    <row r="20" spans="1:9" s="89" customFormat="1" ht="15.75">
      <c r="A20" s="108">
        <v>14</v>
      </c>
      <c r="B20" s="82" t="s">
        <v>651</v>
      </c>
      <c r="C20" s="101" t="s">
        <v>652</v>
      </c>
      <c r="D20" s="84" t="s">
        <v>653</v>
      </c>
      <c r="E20" s="93" t="s">
        <v>415</v>
      </c>
      <c r="F20" s="108">
        <v>30</v>
      </c>
      <c r="G20" s="31" t="s">
        <v>1420</v>
      </c>
      <c r="H20" s="84" t="s">
        <v>1526</v>
      </c>
      <c r="I20" s="93" t="s">
        <v>492</v>
      </c>
    </row>
    <row r="21" spans="1:9" s="89" customFormat="1" ht="15.75">
      <c r="A21" s="108">
        <v>15</v>
      </c>
      <c r="B21" s="82" t="s">
        <v>361</v>
      </c>
      <c r="C21" s="101" t="s">
        <v>896</v>
      </c>
      <c r="D21" s="84" t="s">
        <v>897</v>
      </c>
      <c r="E21" s="93" t="s">
        <v>889</v>
      </c>
      <c r="F21" s="108">
        <v>53</v>
      </c>
      <c r="G21" s="31" t="s">
        <v>1418</v>
      </c>
      <c r="H21" s="84" t="s">
        <v>1556</v>
      </c>
      <c r="I21" s="93" t="s">
        <v>895</v>
      </c>
    </row>
    <row r="22" spans="1:9" s="89" customFormat="1" ht="15.75">
      <c r="A22" s="108">
        <v>16</v>
      </c>
      <c r="B22" s="82" t="s">
        <v>660</v>
      </c>
      <c r="C22" s="101" t="s">
        <v>661</v>
      </c>
      <c r="D22" s="84" t="s">
        <v>662</v>
      </c>
      <c r="E22" s="93" t="s">
        <v>411</v>
      </c>
      <c r="F22" s="108">
        <v>42</v>
      </c>
      <c r="G22" s="31" t="s">
        <v>1433</v>
      </c>
      <c r="H22" s="84" t="s">
        <v>1557</v>
      </c>
      <c r="I22" s="93" t="s">
        <v>625</v>
      </c>
    </row>
    <row r="23" spans="1:9" s="89" customFormat="1" ht="15.75">
      <c r="A23" s="108">
        <v>17</v>
      </c>
      <c r="B23" s="82" t="s">
        <v>313</v>
      </c>
      <c r="C23" s="101" t="s">
        <v>659</v>
      </c>
      <c r="D23" s="84" t="s">
        <v>121</v>
      </c>
      <c r="E23" s="93" t="s">
        <v>411</v>
      </c>
      <c r="F23" s="108">
        <v>46</v>
      </c>
      <c r="G23" s="31" t="s">
        <v>1413</v>
      </c>
      <c r="H23" s="84" t="s">
        <v>1558</v>
      </c>
      <c r="I23" s="93" t="s">
        <v>474</v>
      </c>
    </row>
    <row r="24" spans="1:9" s="89" customFormat="1" ht="15.75">
      <c r="A24" s="108">
        <v>18</v>
      </c>
      <c r="B24" s="82" t="s">
        <v>253</v>
      </c>
      <c r="C24" s="101" t="s">
        <v>254</v>
      </c>
      <c r="D24" s="84" t="s">
        <v>77</v>
      </c>
      <c r="E24" s="93" t="s">
        <v>188</v>
      </c>
      <c r="F24" s="108">
        <v>28</v>
      </c>
      <c r="G24" s="31" t="s">
        <v>1421</v>
      </c>
      <c r="H24" s="84" t="s">
        <v>1559</v>
      </c>
      <c r="I24" s="93" t="s">
        <v>271</v>
      </c>
    </row>
    <row r="25" spans="1:9" s="89" customFormat="1" ht="15.75">
      <c r="A25" s="108">
        <v>19</v>
      </c>
      <c r="B25" s="82" t="s">
        <v>279</v>
      </c>
      <c r="C25" s="101" t="s">
        <v>670</v>
      </c>
      <c r="D25" s="84" t="s">
        <v>658</v>
      </c>
      <c r="E25" s="93" t="s">
        <v>417</v>
      </c>
      <c r="F25" s="108">
        <v>36</v>
      </c>
      <c r="G25" s="31" t="s">
        <v>1412</v>
      </c>
      <c r="H25" s="84" t="s">
        <v>1194</v>
      </c>
      <c r="I25" s="93" t="s">
        <v>633</v>
      </c>
    </row>
    <row r="26" spans="1:9" s="89" customFormat="1" ht="15.75">
      <c r="A26" s="108">
        <v>20</v>
      </c>
      <c r="B26" s="82" t="s">
        <v>232</v>
      </c>
      <c r="C26" s="101" t="s">
        <v>997</v>
      </c>
      <c r="D26" s="84" t="s">
        <v>998</v>
      </c>
      <c r="E26" s="93" t="s">
        <v>959</v>
      </c>
      <c r="F26" s="108">
        <v>82</v>
      </c>
      <c r="G26" s="31" t="s">
        <v>1423</v>
      </c>
      <c r="H26" s="84" t="s">
        <v>438</v>
      </c>
      <c r="I26" s="93" t="s">
        <v>996</v>
      </c>
    </row>
    <row r="27" spans="1:9" s="89" customFormat="1" ht="15.75">
      <c r="A27" s="108">
        <v>21</v>
      </c>
      <c r="B27" s="82" t="s">
        <v>247</v>
      </c>
      <c r="C27" s="101" t="s">
        <v>248</v>
      </c>
      <c r="D27" s="84" t="s">
        <v>73</v>
      </c>
      <c r="E27" s="93" t="s">
        <v>187</v>
      </c>
      <c r="F27" s="108">
        <v>23</v>
      </c>
      <c r="G27" s="31" t="s">
        <v>1429</v>
      </c>
      <c r="H27" s="84"/>
      <c r="I27" s="93" t="s">
        <v>189</v>
      </c>
    </row>
    <row r="28" spans="1:9" s="89" customFormat="1" ht="15.75">
      <c r="A28" s="108">
        <v>22</v>
      </c>
      <c r="B28" s="82" t="s">
        <v>850</v>
      </c>
      <c r="C28" s="101" t="s">
        <v>851</v>
      </c>
      <c r="D28" s="84" t="s">
        <v>119</v>
      </c>
      <c r="E28" s="93" t="s">
        <v>844</v>
      </c>
      <c r="F28" s="108">
        <v>58</v>
      </c>
      <c r="G28" s="31" t="s">
        <v>1434</v>
      </c>
      <c r="H28" s="94"/>
      <c r="I28" s="93" t="s">
        <v>853</v>
      </c>
    </row>
    <row r="29" spans="1:9" s="89" customFormat="1" ht="15.75">
      <c r="A29" s="108">
        <v>23</v>
      </c>
      <c r="B29" s="82" t="s">
        <v>239</v>
      </c>
      <c r="C29" s="101" t="s">
        <v>240</v>
      </c>
      <c r="D29" s="84" t="s">
        <v>83</v>
      </c>
      <c r="E29" s="93" t="s">
        <v>201</v>
      </c>
      <c r="F29" s="108">
        <v>5</v>
      </c>
      <c r="G29" s="31" t="s">
        <v>1430</v>
      </c>
      <c r="H29" s="84"/>
      <c r="I29" s="93" t="s">
        <v>510</v>
      </c>
    </row>
    <row r="30" spans="1:9" s="89" customFormat="1" ht="15.75">
      <c r="A30" s="108">
        <v>24</v>
      </c>
      <c r="B30" s="82" t="s">
        <v>666</v>
      </c>
      <c r="C30" s="101" t="s">
        <v>667</v>
      </c>
      <c r="D30" s="84" t="s">
        <v>73</v>
      </c>
      <c r="E30" s="93" t="s">
        <v>470</v>
      </c>
      <c r="F30" s="108">
        <v>43</v>
      </c>
      <c r="G30" s="31" t="s">
        <v>1424</v>
      </c>
      <c r="H30" s="84" t="s">
        <v>438</v>
      </c>
      <c r="I30" s="93" t="s">
        <v>625</v>
      </c>
    </row>
    <row r="31" spans="1:9" s="89" customFormat="1" ht="15.75">
      <c r="A31" s="108">
        <v>25</v>
      </c>
      <c r="B31" s="82" t="s">
        <v>290</v>
      </c>
      <c r="C31" s="101" t="s">
        <v>1121</v>
      </c>
      <c r="D31" s="84" t="s">
        <v>1122</v>
      </c>
      <c r="E31" s="93" t="s">
        <v>1065</v>
      </c>
      <c r="F31" s="108">
        <v>85</v>
      </c>
      <c r="G31" s="31" t="s">
        <v>1426</v>
      </c>
      <c r="H31" s="84" t="s">
        <v>438</v>
      </c>
      <c r="I31" s="93" t="s">
        <v>1094</v>
      </c>
    </row>
    <row r="32" spans="1:9" s="89" customFormat="1" ht="15.75">
      <c r="A32" s="108">
        <v>26</v>
      </c>
      <c r="B32" s="82" t="s">
        <v>1265</v>
      </c>
      <c r="C32" s="101" t="s">
        <v>1266</v>
      </c>
      <c r="D32" s="84" t="s">
        <v>1267</v>
      </c>
      <c r="E32" s="93" t="s">
        <v>187</v>
      </c>
      <c r="F32" s="108">
        <v>97</v>
      </c>
      <c r="G32" s="31" t="s">
        <v>1428</v>
      </c>
      <c r="H32" s="84"/>
      <c r="I32" s="93" t="s">
        <v>246</v>
      </c>
    </row>
    <row r="33" spans="1:9" s="89" customFormat="1" ht="15.75">
      <c r="A33" s="108">
        <v>27</v>
      </c>
      <c r="B33" s="82" t="s">
        <v>230</v>
      </c>
      <c r="C33" s="101" t="s">
        <v>231</v>
      </c>
      <c r="D33" s="84" t="s">
        <v>741</v>
      </c>
      <c r="E33" s="93" t="s">
        <v>242</v>
      </c>
      <c r="F33" s="108">
        <v>19</v>
      </c>
      <c r="G33" s="31" t="s">
        <v>1415</v>
      </c>
      <c r="H33" s="84"/>
      <c r="I33" s="93" t="s">
        <v>1174</v>
      </c>
    </row>
    <row r="34" spans="1:9" s="89" customFormat="1" ht="15.75">
      <c r="A34" s="108">
        <v>28</v>
      </c>
      <c r="B34" s="82" t="s">
        <v>351</v>
      </c>
      <c r="C34" s="101" t="s">
        <v>656</v>
      </c>
      <c r="D34" s="84" t="s">
        <v>657</v>
      </c>
      <c r="E34" s="93" t="s">
        <v>417</v>
      </c>
      <c r="F34" s="108">
        <v>37</v>
      </c>
      <c r="G34" s="31" t="s">
        <v>1427</v>
      </c>
      <c r="H34" s="84"/>
      <c r="I34" s="93" t="s">
        <v>406</v>
      </c>
    </row>
    <row r="35" spans="1:9" s="89" customFormat="1" ht="15.75">
      <c r="A35" s="108">
        <v>29</v>
      </c>
      <c r="B35" s="82" t="s">
        <v>233</v>
      </c>
      <c r="C35" s="101" t="s">
        <v>855</v>
      </c>
      <c r="D35" s="84" t="s">
        <v>443</v>
      </c>
      <c r="E35" s="93" t="s">
        <v>844</v>
      </c>
      <c r="F35" s="108">
        <v>59</v>
      </c>
      <c r="G35" s="31" t="s">
        <v>1417</v>
      </c>
      <c r="H35" s="94"/>
      <c r="I35" s="88" t="s">
        <v>853</v>
      </c>
    </row>
    <row r="36" spans="1:9" s="89" customFormat="1" ht="15.75">
      <c r="A36" s="108">
        <v>30</v>
      </c>
      <c r="B36" s="82" t="s">
        <v>237</v>
      </c>
      <c r="C36" s="101" t="s">
        <v>1125</v>
      </c>
      <c r="D36" s="84" t="s">
        <v>1126</v>
      </c>
      <c r="E36" s="93" t="s">
        <v>1065</v>
      </c>
      <c r="F36" s="108">
        <v>93</v>
      </c>
      <c r="G36" s="31" t="s">
        <v>1414</v>
      </c>
      <c r="H36" s="84" t="s">
        <v>438</v>
      </c>
      <c r="I36" s="93" t="s">
        <v>1176</v>
      </c>
    </row>
    <row r="37" spans="1:9" s="89" customFormat="1" ht="15.75">
      <c r="A37" s="108"/>
      <c r="B37" s="82" t="s">
        <v>235</v>
      </c>
      <c r="C37" s="101" t="s">
        <v>236</v>
      </c>
      <c r="D37" s="84" t="s">
        <v>146</v>
      </c>
      <c r="E37" s="93" t="s">
        <v>201</v>
      </c>
      <c r="F37" s="108">
        <v>11</v>
      </c>
      <c r="G37" s="31" t="s">
        <v>1276</v>
      </c>
      <c r="H37" s="84"/>
      <c r="I37" s="93" t="s">
        <v>510</v>
      </c>
    </row>
    <row r="38" spans="1:9" s="89" customFormat="1" ht="15.75">
      <c r="A38" s="108"/>
      <c r="B38" s="82" t="s">
        <v>792</v>
      </c>
      <c r="C38" s="101" t="s">
        <v>794</v>
      </c>
      <c r="D38" s="84" t="s">
        <v>793</v>
      </c>
      <c r="E38" s="93" t="s">
        <v>745</v>
      </c>
      <c r="F38" s="108">
        <v>68</v>
      </c>
      <c r="G38" s="31" t="s">
        <v>1276</v>
      </c>
      <c r="H38" s="84"/>
      <c r="I38" s="93" t="s">
        <v>1167</v>
      </c>
    </row>
    <row r="40" spans="4:8" ht="15.75">
      <c r="D40" s="17"/>
      <c r="E40" s="17"/>
      <c r="F40" s="17"/>
      <c r="G40" s="17"/>
      <c r="H40" s="17"/>
    </row>
    <row r="41" spans="4:8" ht="15.75">
      <c r="D41" s="17"/>
      <c r="E41" s="17"/>
      <c r="F41" s="17"/>
      <c r="G41" s="17"/>
      <c r="H41" s="17"/>
    </row>
    <row r="42" spans="4:8" ht="15.75">
      <c r="D42" s="17"/>
      <c r="E42" s="17"/>
      <c r="F42" s="17"/>
      <c r="G42" s="17"/>
      <c r="H42" s="17"/>
    </row>
    <row r="43" spans="4:8" ht="15.75">
      <c r="D43" s="17"/>
      <c r="E43" s="17"/>
      <c r="F43" s="17"/>
      <c r="G43" s="17"/>
      <c r="H43" s="17"/>
    </row>
    <row r="44" spans="4:8" ht="15.75">
      <c r="D44" s="17"/>
      <c r="E44" s="17"/>
      <c r="F44" s="17"/>
      <c r="G44" s="17"/>
      <c r="H44" s="17"/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339"/>
  <sheetViews>
    <sheetView workbookViewId="0" topLeftCell="A1">
      <selection activeCell="A43" sqref="A43:A48"/>
    </sheetView>
  </sheetViews>
  <sheetFormatPr defaultColWidth="9.140625" defaultRowHeight="12.75"/>
  <cols>
    <col min="1" max="1" width="5.7109375" style="17" customWidth="1"/>
    <col min="2" max="2" width="15.8515625" style="17" customWidth="1"/>
    <col min="3" max="3" width="21.7109375" style="17" customWidth="1"/>
    <col min="4" max="4" width="13.00390625" style="16" customWidth="1"/>
    <col min="5" max="5" width="16.8515625" style="16" customWidth="1"/>
    <col min="6" max="6" width="7.00390625" style="18" customWidth="1"/>
    <col min="7" max="7" width="10.28125" style="18" customWidth="1"/>
    <col min="8" max="8" width="10.140625" style="18" customWidth="1"/>
    <col min="9" max="9" width="28.8515625" style="17" customWidth="1"/>
    <col min="10" max="16384" width="9.140625" style="36" customWidth="1"/>
  </cols>
  <sheetData>
    <row r="1" spans="1:18" s="35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5.75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ht="15.75">
      <c r="A3" s="16"/>
      <c r="B3" s="12" t="s">
        <v>28</v>
      </c>
      <c r="C3" s="16"/>
      <c r="G3" s="16"/>
      <c r="H3" s="16"/>
      <c r="I3" s="16"/>
      <c r="J3" s="33"/>
      <c r="K3" s="33"/>
      <c r="L3" s="33"/>
      <c r="M3" s="33"/>
      <c r="N3" s="33"/>
      <c r="O3" s="33"/>
      <c r="P3" s="33"/>
      <c r="Q3" s="33"/>
      <c r="R3" s="33"/>
    </row>
    <row r="4" ht="9" customHeight="1" thickBot="1">
      <c r="C4" s="11"/>
    </row>
    <row r="5" spans="1:9" s="90" customFormat="1" ht="15.75" thickBot="1">
      <c r="A5" s="72" t="s">
        <v>5</v>
      </c>
      <c r="B5" s="73" t="s">
        <v>0</v>
      </c>
      <c r="C5" s="74" t="s">
        <v>1</v>
      </c>
      <c r="D5" s="75" t="s">
        <v>12</v>
      </c>
      <c r="E5" s="76" t="s">
        <v>2</v>
      </c>
      <c r="F5" s="76" t="s">
        <v>1166</v>
      </c>
      <c r="G5" s="77" t="s">
        <v>7</v>
      </c>
      <c r="H5" s="77" t="s">
        <v>6</v>
      </c>
      <c r="I5" s="77" t="s">
        <v>4</v>
      </c>
    </row>
    <row r="6" spans="1:10" s="90" customFormat="1" ht="15" customHeight="1">
      <c r="A6" s="108">
        <v>1</v>
      </c>
      <c r="B6" s="82" t="s">
        <v>206</v>
      </c>
      <c r="C6" s="101" t="s">
        <v>1123</v>
      </c>
      <c r="D6" s="84" t="s">
        <v>1124</v>
      </c>
      <c r="E6" s="93" t="s">
        <v>1065</v>
      </c>
      <c r="F6" s="108">
        <v>128</v>
      </c>
      <c r="G6" s="31" t="s">
        <v>1482</v>
      </c>
      <c r="H6" s="125">
        <v>18</v>
      </c>
      <c r="I6" s="93" t="s">
        <v>1112</v>
      </c>
      <c r="J6" s="145"/>
    </row>
    <row r="7" spans="1:9" s="90" customFormat="1" ht="15" customHeight="1">
      <c r="A7" s="108">
        <v>2</v>
      </c>
      <c r="B7" s="82" t="s">
        <v>328</v>
      </c>
      <c r="C7" s="101" t="s">
        <v>466</v>
      </c>
      <c r="D7" s="84" t="s">
        <v>467</v>
      </c>
      <c r="E7" s="93" t="s">
        <v>468</v>
      </c>
      <c r="F7" s="108">
        <v>80</v>
      </c>
      <c r="G7" s="31" t="s">
        <v>1482</v>
      </c>
      <c r="H7" s="123" t="s">
        <v>1518</v>
      </c>
      <c r="I7" s="93" t="s">
        <v>412</v>
      </c>
    </row>
    <row r="8" spans="1:9" s="90" customFormat="1" ht="15" customHeight="1">
      <c r="A8" s="108">
        <v>3</v>
      </c>
      <c r="B8" s="82" t="s">
        <v>760</v>
      </c>
      <c r="C8" s="101" t="s">
        <v>761</v>
      </c>
      <c r="D8" s="84" t="s">
        <v>762</v>
      </c>
      <c r="E8" s="93" t="s">
        <v>745</v>
      </c>
      <c r="F8" s="108">
        <v>109</v>
      </c>
      <c r="G8" s="31" t="s">
        <v>1473</v>
      </c>
      <c r="H8" s="108">
        <v>14</v>
      </c>
      <c r="I8" s="93" t="s">
        <v>763</v>
      </c>
    </row>
    <row r="9" spans="1:9" s="90" customFormat="1" ht="15" customHeight="1">
      <c r="A9" s="108">
        <v>4</v>
      </c>
      <c r="B9" s="82" t="s">
        <v>209</v>
      </c>
      <c r="C9" s="101" t="s">
        <v>1130</v>
      </c>
      <c r="D9" s="84" t="s">
        <v>819</v>
      </c>
      <c r="E9" s="93" t="s">
        <v>1065</v>
      </c>
      <c r="F9" s="108">
        <v>129</v>
      </c>
      <c r="G9" s="31" t="s">
        <v>1485</v>
      </c>
      <c r="H9" s="108">
        <v>13</v>
      </c>
      <c r="I9" s="93" t="s">
        <v>1094</v>
      </c>
    </row>
    <row r="10" spans="1:9" s="90" customFormat="1" ht="15.75">
      <c r="A10" s="108">
        <v>5</v>
      </c>
      <c r="B10" s="82" t="s">
        <v>173</v>
      </c>
      <c r="C10" s="101" t="s">
        <v>985</v>
      </c>
      <c r="D10" s="84" t="s">
        <v>986</v>
      </c>
      <c r="E10" s="93" t="s">
        <v>959</v>
      </c>
      <c r="F10" s="108">
        <v>113</v>
      </c>
      <c r="G10" s="31" t="s">
        <v>1483</v>
      </c>
      <c r="H10" s="108">
        <v>12</v>
      </c>
      <c r="I10" s="93" t="s">
        <v>977</v>
      </c>
    </row>
    <row r="11" spans="1:9" s="90" customFormat="1" ht="15" customHeight="1">
      <c r="A11" s="108">
        <v>6</v>
      </c>
      <c r="B11" s="82" t="s">
        <v>748</v>
      </c>
      <c r="C11" s="101" t="s">
        <v>749</v>
      </c>
      <c r="D11" s="84" t="s">
        <v>750</v>
      </c>
      <c r="E11" s="93" t="s">
        <v>745</v>
      </c>
      <c r="F11" s="108">
        <v>112</v>
      </c>
      <c r="G11" s="31" t="s">
        <v>1472</v>
      </c>
      <c r="H11" s="108">
        <v>11</v>
      </c>
      <c r="I11" s="93" t="s">
        <v>1167</v>
      </c>
    </row>
    <row r="12" spans="1:9" s="90" customFormat="1" ht="15.75">
      <c r="A12" s="108">
        <v>7</v>
      </c>
      <c r="B12" s="82" t="s">
        <v>862</v>
      </c>
      <c r="C12" s="83" t="s">
        <v>863</v>
      </c>
      <c r="D12" s="84" t="s">
        <v>864</v>
      </c>
      <c r="E12" s="92" t="s">
        <v>860</v>
      </c>
      <c r="F12" s="120">
        <v>90</v>
      </c>
      <c r="G12" s="31" t="s">
        <v>1460</v>
      </c>
      <c r="H12" s="108">
        <v>10</v>
      </c>
      <c r="I12" s="93" t="s">
        <v>865</v>
      </c>
    </row>
    <row r="13" spans="1:9" s="90" customFormat="1" ht="15.75">
      <c r="A13" s="108">
        <v>8</v>
      </c>
      <c r="B13" s="82" t="s">
        <v>555</v>
      </c>
      <c r="C13" s="101" t="s">
        <v>1078</v>
      </c>
      <c r="D13" s="84" t="s">
        <v>1079</v>
      </c>
      <c r="E13" s="93" t="s">
        <v>1065</v>
      </c>
      <c r="F13" s="108">
        <v>142</v>
      </c>
      <c r="G13" s="31" t="s">
        <v>1478</v>
      </c>
      <c r="H13" s="108">
        <v>9</v>
      </c>
      <c r="I13" s="93" t="s">
        <v>1073</v>
      </c>
    </row>
    <row r="14" spans="1:9" s="90" customFormat="1" ht="15" customHeight="1">
      <c r="A14" s="108">
        <v>9</v>
      </c>
      <c r="B14" s="82" t="s">
        <v>328</v>
      </c>
      <c r="C14" s="101" t="s">
        <v>1004</v>
      </c>
      <c r="D14" s="84" t="s">
        <v>1005</v>
      </c>
      <c r="E14" s="93" t="s">
        <v>959</v>
      </c>
      <c r="F14" s="108">
        <v>119</v>
      </c>
      <c r="G14" s="31" t="s">
        <v>1474</v>
      </c>
      <c r="H14" s="108">
        <v>8</v>
      </c>
      <c r="I14" s="93" t="s">
        <v>1006</v>
      </c>
    </row>
    <row r="15" spans="1:9" s="90" customFormat="1" ht="15" customHeight="1">
      <c r="A15" s="108">
        <v>10</v>
      </c>
      <c r="B15" s="82" t="s">
        <v>484</v>
      </c>
      <c r="C15" s="101" t="s">
        <v>485</v>
      </c>
      <c r="D15" s="84" t="s">
        <v>486</v>
      </c>
      <c r="E15" s="93" t="s">
        <v>426</v>
      </c>
      <c r="F15" s="108">
        <v>68</v>
      </c>
      <c r="G15" s="31" t="s">
        <v>1465</v>
      </c>
      <c r="H15" s="84" t="s">
        <v>1525</v>
      </c>
      <c r="I15" s="93" t="s">
        <v>427</v>
      </c>
    </row>
    <row r="16" spans="1:9" s="90" customFormat="1" ht="15.75">
      <c r="A16" s="108">
        <v>11</v>
      </c>
      <c r="B16" s="82" t="s">
        <v>267</v>
      </c>
      <c r="C16" s="101" t="s">
        <v>268</v>
      </c>
      <c r="D16" s="84" t="s">
        <v>96</v>
      </c>
      <c r="E16" s="93" t="s">
        <v>181</v>
      </c>
      <c r="F16" s="108">
        <v>20</v>
      </c>
      <c r="G16" s="31" t="s">
        <v>1475</v>
      </c>
      <c r="H16" s="84" t="s">
        <v>1526</v>
      </c>
      <c r="I16" s="93" t="s">
        <v>1214</v>
      </c>
    </row>
    <row r="17" spans="1:9" s="90" customFormat="1" ht="15" customHeight="1">
      <c r="A17" s="108">
        <v>12</v>
      </c>
      <c r="B17" s="82" t="s">
        <v>420</v>
      </c>
      <c r="C17" s="101" t="s">
        <v>487</v>
      </c>
      <c r="D17" s="84" t="s">
        <v>422</v>
      </c>
      <c r="E17" s="93" t="s">
        <v>411</v>
      </c>
      <c r="F17" s="108">
        <v>74</v>
      </c>
      <c r="G17" s="31" t="s">
        <v>1453</v>
      </c>
      <c r="H17" s="123" t="s">
        <v>1556</v>
      </c>
      <c r="I17" s="93" t="s">
        <v>423</v>
      </c>
    </row>
    <row r="18" spans="1:9" s="90" customFormat="1" ht="15" customHeight="1">
      <c r="A18" s="108">
        <v>13</v>
      </c>
      <c r="B18" s="82" t="s">
        <v>178</v>
      </c>
      <c r="C18" s="101" t="s">
        <v>269</v>
      </c>
      <c r="D18" s="84" t="s">
        <v>139</v>
      </c>
      <c r="E18" s="93" t="s">
        <v>203</v>
      </c>
      <c r="F18" s="108">
        <v>34</v>
      </c>
      <c r="G18" s="31" t="s">
        <v>1480</v>
      </c>
      <c r="H18" s="123" t="s">
        <v>1557</v>
      </c>
      <c r="I18" s="93" t="s">
        <v>274</v>
      </c>
    </row>
    <row r="19" spans="1:9" s="90" customFormat="1" ht="15" customHeight="1">
      <c r="A19" s="108">
        <v>14</v>
      </c>
      <c r="B19" s="82" t="s">
        <v>475</v>
      </c>
      <c r="C19" s="101" t="s">
        <v>269</v>
      </c>
      <c r="D19" s="84" t="s">
        <v>477</v>
      </c>
      <c r="E19" s="93" t="s">
        <v>415</v>
      </c>
      <c r="F19" s="108">
        <v>59</v>
      </c>
      <c r="G19" s="31" t="s">
        <v>1481</v>
      </c>
      <c r="H19" s="123" t="s">
        <v>1558</v>
      </c>
      <c r="I19" s="93" t="s">
        <v>1175</v>
      </c>
    </row>
    <row r="20" spans="1:9" s="90" customFormat="1" ht="15.75">
      <c r="A20" s="108">
        <v>15</v>
      </c>
      <c r="B20" s="82" t="s">
        <v>1001</v>
      </c>
      <c r="C20" s="101" t="s">
        <v>1002</v>
      </c>
      <c r="D20" s="84" t="s">
        <v>1003</v>
      </c>
      <c r="E20" s="93" t="s">
        <v>959</v>
      </c>
      <c r="F20" s="108">
        <v>123</v>
      </c>
      <c r="G20" s="31" t="s">
        <v>1455</v>
      </c>
      <c r="H20" s="108" t="s">
        <v>438</v>
      </c>
      <c r="I20" s="93" t="s">
        <v>996</v>
      </c>
    </row>
    <row r="21" spans="1:9" s="90" customFormat="1" ht="15" customHeight="1">
      <c r="A21" s="108">
        <v>16</v>
      </c>
      <c r="B21" s="82" t="s">
        <v>502</v>
      </c>
      <c r="C21" s="101" t="s">
        <v>1088</v>
      </c>
      <c r="D21" s="84" t="s">
        <v>1089</v>
      </c>
      <c r="E21" s="93" t="s">
        <v>1065</v>
      </c>
      <c r="F21" s="108">
        <v>144</v>
      </c>
      <c r="G21" s="31" t="s">
        <v>1458</v>
      </c>
      <c r="H21" s="125" t="s">
        <v>438</v>
      </c>
      <c r="I21" s="93" t="s">
        <v>1090</v>
      </c>
    </row>
    <row r="22" spans="1:9" s="90" customFormat="1" ht="15" customHeight="1">
      <c r="A22" s="108">
        <v>17</v>
      </c>
      <c r="B22" s="82" t="s">
        <v>175</v>
      </c>
      <c r="C22" s="101" t="s">
        <v>987</v>
      </c>
      <c r="D22" s="84" t="s">
        <v>988</v>
      </c>
      <c r="E22" s="93" t="s">
        <v>959</v>
      </c>
      <c r="F22" s="108">
        <v>114</v>
      </c>
      <c r="G22" s="31" t="s">
        <v>1468</v>
      </c>
      <c r="H22" s="125">
        <v>2</v>
      </c>
      <c r="I22" s="93" t="s">
        <v>977</v>
      </c>
    </row>
    <row r="23" spans="1:9" s="90" customFormat="1" ht="15" customHeight="1">
      <c r="A23" s="108">
        <v>18</v>
      </c>
      <c r="B23" s="82" t="s">
        <v>499</v>
      </c>
      <c r="C23" s="101" t="s">
        <v>500</v>
      </c>
      <c r="D23" s="84" t="s">
        <v>501</v>
      </c>
      <c r="E23" s="93" t="s">
        <v>201</v>
      </c>
      <c r="F23" s="108">
        <v>10</v>
      </c>
      <c r="G23" s="31" t="s">
        <v>1484</v>
      </c>
      <c r="H23" s="125">
        <v>1</v>
      </c>
      <c r="I23" s="93" t="s">
        <v>226</v>
      </c>
    </row>
    <row r="24" spans="1:9" s="90" customFormat="1" ht="15.75">
      <c r="A24" s="108">
        <v>19</v>
      </c>
      <c r="B24" s="82" t="s">
        <v>597</v>
      </c>
      <c r="C24" s="101" t="s">
        <v>956</v>
      </c>
      <c r="D24" s="84" t="s">
        <v>775</v>
      </c>
      <c r="E24" s="93" t="s">
        <v>946</v>
      </c>
      <c r="F24" s="108">
        <v>103</v>
      </c>
      <c r="G24" s="31" t="s">
        <v>1456</v>
      </c>
      <c r="H24" s="125"/>
      <c r="I24" s="93" t="s">
        <v>953</v>
      </c>
    </row>
    <row r="25" spans="1:9" s="90" customFormat="1" ht="15" customHeight="1">
      <c r="A25" s="108">
        <v>20</v>
      </c>
      <c r="B25" s="82" t="s">
        <v>481</v>
      </c>
      <c r="C25" s="101" t="s">
        <v>482</v>
      </c>
      <c r="D25" s="84" t="s">
        <v>483</v>
      </c>
      <c r="E25" s="91" t="s">
        <v>426</v>
      </c>
      <c r="F25" s="84" t="s">
        <v>1211</v>
      </c>
      <c r="G25" s="31" t="s">
        <v>1457</v>
      </c>
      <c r="H25" s="84"/>
      <c r="I25" s="93" t="s">
        <v>427</v>
      </c>
    </row>
    <row r="26" spans="1:10" s="90" customFormat="1" ht="15" customHeight="1">
      <c r="A26" s="108">
        <v>21</v>
      </c>
      <c r="B26" s="82" t="s">
        <v>165</v>
      </c>
      <c r="C26" s="101" t="s">
        <v>266</v>
      </c>
      <c r="D26" s="84" t="s">
        <v>138</v>
      </c>
      <c r="E26" s="93" t="s">
        <v>203</v>
      </c>
      <c r="F26" s="108">
        <v>33</v>
      </c>
      <c r="G26" s="31" t="s">
        <v>1454</v>
      </c>
      <c r="H26" s="123"/>
      <c r="I26" s="93" t="s">
        <v>273</v>
      </c>
      <c r="J26" s="145"/>
    </row>
    <row r="27" spans="1:9" s="90" customFormat="1" ht="15" customHeight="1">
      <c r="A27" s="108">
        <v>22</v>
      </c>
      <c r="B27" s="82" t="s">
        <v>263</v>
      </c>
      <c r="C27" s="101" t="s">
        <v>264</v>
      </c>
      <c r="D27" s="84" t="s">
        <v>85</v>
      </c>
      <c r="E27" s="93" t="s">
        <v>203</v>
      </c>
      <c r="F27" s="108">
        <v>35</v>
      </c>
      <c r="G27" s="31" t="s">
        <v>1469</v>
      </c>
      <c r="H27" s="123"/>
      <c r="I27" s="93" t="s">
        <v>272</v>
      </c>
    </row>
    <row r="28" spans="1:9" s="90" customFormat="1" ht="15" customHeight="1">
      <c r="A28" s="108">
        <v>23</v>
      </c>
      <c r="B28" s="82" t="s">
        <v>993</v>
      </c>
      <c r="C28" s="101" t="s">
        <v>994</v>
      </c>
      <c r="D28" s="84" t="s">
        <v>995</v>
      </c>
      <c r="E28" s="93" t="s">
        <v>959</v>
      </c>
      <c r="F28" s="108">
        <v>121</v>
      </c>
      <c r="G28" s="31" t="s">
        <v>1463</v>
      </c>
      <c r="H28" s="125" t="s">
        <v>438</v>
      </c>
      <c r="I28" s="93" t="s">
        <v>996</v>
      </c>
    </row>
    <row r="29" spans="1:9" s="90" customFormat="1" ht="15.75">
      <c r="A29" s="108">
        <v>24</v>
      </c>
      <c r="B29" s="122" t="s">
        <v>495</v>
      </c>
      <c r="C29" s="101" t="s">
        <v>496</v>
      </c>
      <c r="D29" s="84" t="s">
        <v>497</v>
      </c>
      <c r="E29" s="93" t="s">
        <v>283</v>
      </c>
      <c r="F29" s="108">
        <v>5</v>
      </c>
      <c r="G29" s="31" t="s">
        <v>1464</v>
      </c>
      <c r="H29" s="84"/>
      <c r="I29" s="93" t="s">
        <v>498</v>
      </c>
    </row>
    <row r="30" spans="1:9" s="90" customFormat="1" ht="15.75">
      <c r="A30" s="108">
        <v>25</v>
      </c>
      <c r="B30" s="122" t="s">
        <v>218</v>
      </c>
      <c r="C30" s="101" t="s">
        <v>245</v>
      </c>
      <c r="D30" s="84" t="s">
        <v>103</v>
      </c>
      <c r="E30" s="93" t="s">
        <v>183</v>
      </c>
      <c r="F30" s="108">
        <v>3</v>
      </c>
      <c r="G30" s="31" t="s">
        <v>1452</v>
      </c>
      <c r="H30" s="84"/>
      <c r="I30" s="93" t="s">
        <v>459</v>
      </c>
    </row>
    <row r="31" spans="1:9" s="90" customFormat="1" ht="15" customHeight="1">
      <c r="A31" s="108">
        <v>26</v>
      </c>
      <c r="B31" s="122" t="s">
        <v>173</v>
      </c>
      <c r="C31" s="101" t="s">
        <v>244</v>
      </c>
      <c r="D31" s="84" t="s">
        <v>159</v>
      </c>
      <c r="E31" s="93" t="s">
        <v>201</v>
      </c>
      <c r="F31" s="108">
        <v>12</v>
      </c>
      <c r="G31" s="31" t="s">
        <v>1479</v>
      </c>
      <c r="H31" s="94"/>
      <c r="I31" s="91" t="s">
        <v>226</v>
      </c>
    </row>
    <row r="32" spans="1:9" s="90" customFormat="1" ht="15" customHeight="1">
      <c r="A32" s="108">
        <v>27</v>
      </c>
      <c r="B32" s="122" t="s">
        <v>165</v>
      </c>
      <c r="C32" s="101" t="s">
        <v>243</v>
      </c>
      <c r="D32" s="84" t="s">
        <v>150</v>
      </c>
      <c r="E32" s="93" t="s">
        <v>187</v>
      </c>
      <c r="F32" s="108">
        <v>43</v>
      </c>
      <c r="G32" s="31" t="s">
        <v>1461</v>
      </c>
      <c r="H32" s="94"/>
      <c r="I32" s="93" t="s">
        <v>246</v>
      </c>
    </row>
    <row r="33" spans="1:9" s="90" customFormat="1" ht="15" customHeight="1">
      <c r="A33" s="108">
        <v>28</v>
      </c>
      <c r="B33" s="122" t="s">
        <v>394</v>
      </c>
      <c r="C33" s="101" t="s">
        <v>418</v>
      </c>
      <c r="D33" s="84" t="s">
        <v>67</v>
      </c>
      <c r="E33" s="93" t="s">
        <v>411</v>
      </c>
      <c r="F33" s="108">
        <v>76</v>
      </c>
      <c r="G33" s="31" t="s">
        <v>1437</v>
      </c>
      <c r="H33" s="84"/>
      <c r="I33" s="93" t="s">
        <v>419</v>
      </c>
    </row>
    <row r="34" spans="1:9" s="90" customFormat="1" ht="15" customHeight="1">
      <c r="A34" s="108">
        <v>29</v>
      </c>
      <c r="B34" s="82" t="s">
        <v>175</v>
      </c>
      <c r="C34" s="101" t="s">
        <v>166</v>
      </c>
      <c r="D34" s="84" t="s">
        <v>102</v>
      </c>
      <c r="E34" s="93" t="s">
        <v>183</v>
      </c>
      <c r="F34" s="108">
        <v>9</v>
      </c>
      <c r="G34" s="31" t="s">
        <v>1462</v>
      </c>
      <c r="H34" s="123"/>
      <c r="I34" s="93" t="s">
        <v>459</v>
      </c>
    </row>
    <row r="35" spans="1:9" s="90" customFormat="1" ht="15" customHeight="1">
      <c r="A35" s="108">
        <v>30</v>
      </c>
      <c r="B35" s="122" t="s">
        <v>175</v>
      </c>
      <c r="C35" s="101" t="s">
        <v>1249</v>
      </c>
      <c r="D35" s="84" t="s">
        <v>1157</v>
      </c>
      <c r="E35" s="93" t="s">
        <v>745</v>
      </c>
      <c r="F35" s="108">
        <v>148</v>
      </c>
      <c r="G35" s="31" t="s">
        <v>1477</v>
      </c>
      <c r="H35" s="108"/>
      <c r="I35" s="93" t="s">
        <v>1167</v>
      </c>
    </row>
    <row r="36" spans="1:9" s="90" customFormat="1" ht="15.75">
      <c r="A36" s="108">
        <v>31</v>
      </c>
      <c r="B36" s="122" t="s">
        <v>478</v>
      </c>
      <c r="C36" s="101" t="s">
        <v>479</v>
      </c>
      <c r="D36" s="84" t="s">
        <v>480</v>
      </c>
      <c r="E36" s="93" t="s">
        <v>241</v>
      </c>
      <c r="F36" s="108">
        <v>17</v>
      </c>
      <c r="G36" s="31" t="s">
        <v>1470</v>
      </c>
      <c r="H36" s="108" t="s">
        <v>438</v>
      </c>
      <c r="I36" s="93" t="s">
        <v>454</v>
      </c>
    </row>
    <row r="37" spans="1:9" s="90" customFormat="1" ht="15" customHeight="1">
      <c r="A37" s="108">
        <v>32</v>
      </c>
      <c r="B37" s="122" t="s">
        <v>471</v>
      </c>
      <c r="C37" s="101" t="s">
        <v>472</v>
      </c>
      <c r="D37" s="84" t="s">
        <v>473</v>
      </c>
      <c r="E37" s="93" t="s">
        <v>470</v>
      </c>
      <c r="F37" s="108">
        <v>78</v>
      </c>
      <c r="G37" s="31" t="s">
        <v>1459</v>
      </c>
      <c r="H37" s="84" t="s">
        <v>438</v>
      </c>
      <c r="I37" s="93" t="s">
        <v>474</v>
      </c>
    </row>
    <row r="38" spans="1:9" s="90" customFormat="1" ht="15" customHeight="1">
      <c r="A38" s="108">
        <v>33</v>
      </c>
      <c r="B38" s="122" t="s">
        <v>258</v>
      </c>
      <c r="C38" s="101" t="s">
        <v>260</v>
      </c>
      <c r="D38" s="84" t="s">
        <v>149</v>
      </c>
      <c r="E38" s="93" t="s">
        <v>187</v>
      </c>
      <c r="F38" s="108">
        <v>42</v>
      </c>
      <c r="G38" s="31" t="s">
        <v>1471</v>
      </c>
      <c r="H38" s="84"/>
      <c r="I38" s="93" t="s">
        <v>246</v>
      </c>
    </row>
    <row r="39" spans="1:9" s="90" customFormat="1" ht="15.75">
      <c r="A39" s="108">
        <v>34</v>
      </c>
      <c r="B39" s="122" t="s">
        <v>256</v>
      </c>
      <c r="C39" s="101" t="s">
        <v>257</v>
      </c>
      <c r="D39" s="84" t="s">
        <v>109</v>
      </c>
      <c r="E39" s="93" t="s">
        <v>181</v>
      </c>
      <c r="F39" s="108">
        <v>19</v>
      </c>
      <c r="G39" s="31" t="s">
        <v>1466</v>
      </c>
      <c r="H39" s="84"/>
      <c r="I39" s="93" t="s">
        <v>1213</v>
      </c>
    </row>
    <row r="40" spans="1:9" s="90" customFormat="1" ht="15.75">
      <c r="A40" s="108">
        <v>35</v>
      </c>
      <c r="B40" s="122" t="s">
        <v>163</v>
      </c>
      <c r="C40" s="101" t="s">
        <v>261</v>
      </c>
      <c r="D40" s="84" t="s">
        <v>153</v>
      </c>
      <c r="E40" s="93" t="s">
        <v>188</v>
      </c>
      <c r="F40" s="108">
        <v>58</v>
      </c>
      <c r="G40" s="31" t="s">
        <v>1451</v>
      </c>
      <c r="H40" s="84"/>
      <c r="I40" s="93" t="s">
        <v>271</v>
      </c>
    </row>
    <row r="41" spans="1:9" s="90" customFormat="1" ht="15" customHeight="1">
      <c r="A41" s="108">
        <v>36</v>
      </c>
      <c r="B41" s="122" t="s">
        <v>171</v>
      </c>
      <c r="C41" s="101" t="s">
        <v>1243</v>
      </c>
      <c r="D41" s="84" t="s">
        <v>115</v>
      </c>
      <c r="E41" s="91" t="s">
        <v>184</v>
      </c>
      <c r="F41" s="84" t="s">
        <v>1215</v>
      </c>
      <c r="G41" s="31" t="s">
        <v>1476</v>
      </c>
      <c r="H41" s="84"/>
      <c r="I41" s="93" t="s">
        <v>1216</v>
      </c>
    </row>
    <row r="42" spans="1:9" s="90" customFormat="1" ht="15" customHeight="1">
      <c r="A42" s="108">
        <v>37</v>
      </c>
      <c r="B42" s="82" t="s">
        <v>1127</v>
      </c>
      <c r="C42" s="101" t="s">
        <v>1128</v>
      </c>
      <c r="D42" s="84" t="s">
        <v>1129</v>
      </c>
      <c r="E42" s="93" t="s">
        <v>1065</v>
      </c>
      <c r="F42" s="108">
        <v>133</v>
      </c>
      <c r="G42" s="31" t="s">
        <v>1467</v>
      </c>
      <c r="H42" s="125" t="s">
        <v>438</v>
      </c>
      <c r="I42" s="93" t="s">
        <v>1094</v>
      </c>
    </row>
    <row r="43" spans="1:9" s="90" customFormat="1" ht="15" customHeight="1">
      <c r="A43" s="108"/>
      <c r="B43" s="122" t="s">
        <v>455</v>
      </c>
      <c r="C43" s="101" t="s">
        <v>179</v>
      </c>
      <c r="D43" s="84" t="s">
        <v>456</v>
      </c>
      <c r="E43" s="93" t="s">
        <v>457</v>
      </c>
      <c r="F43" s="108">
        <v>70</v>
      </c>
      <c r="G43" s="31" t="s">
        <v>1276</v>
      </c>
      <c r="H43" s="84"/>
      <c r="I43" s="93" t="s">
        <v>458</v>
      </c>
    </row>
    <row r="44" spans="1:9" s="90" customFormat="1" ht="15.75">
      <c r="A44" s="108"/>
      <c r="B44" s="122" t="s">
        <v>929</v>
      </c>
      <c r="C44" s="101" t="s">
        <v>930</v>
      </c>
      <c r="D44" s="84" t="s">
        <v>504</v>
      </c>
      <c r="E44" s="93" t="s">
        <v>903</v>
      </c>
      <c r="F44" s="108">
        <v>95</v>
      </c>
      <c r="G44" s="31" t="s">
        <v>1276</v>
      </c>
      <c r="H44" s="84"/>
      <c r="I44" s="93" t="s">
        <v>910</v>
      </c>
    </row>
    <row r="45" spans="1:9" s="90" customFormat="1" ht="15" customHeight="1">
      <c r="A45" s="108"/>
      <c r="B45" s="104" t="s">
        <v>258</v>
      </c>
      <c r="C45" s="101" t="s">
        <v>259</v>
      </c>
      <c r="D45" s="84" t="s">
        <v>116</v>
      </c>
      <c r="E45" s="93" t="s">
        <v>202</v>
      </c>
      <c r="F45" s="108">
        <v>22</v>
      </c>
      <c r="G45" s="31" t="s">
        <v>1276</v>
      </c>
      <c r="H45" s="84"/>
      <c r="I45" s="93" t="s">
        <v>1206</v>
      </c>
    </row>
    <row r="46" spans="1:9" s="90" customFormat="1" ht="15.75">
      <c r="A46" s="108"/>
      <c r="B46" s="122" t="s">
        <v>989</v>
      </c>
      <c r="C46" s="101" t="s">
        <v>990</v>
      </c>
      <c r="D46" s="84" t="s">
        <v>991</v>
      </c>
      <c r="E46" s="93" t="s">
        <v>959</v>
      </c>
      <c r="F46" s="108">
        <v>120</v>
      </c>
      <c r="G46" s="31" t="s">
        <v>1276</v>
      </c>
      <c r="H46" s="108" t="s">
        <v>438</v>
      </c>
      <c r="I46" s="93" t="s">
        <v>992</v>
      </c>
    </row>
    <row r="47" spans="1:9" s="90" customFormat="1" ht="15.75">
      <c r="A47" s="108"/>
      <c r="B47" s="122" t="s">
        <v>431</v>
      </c>
      <c r="C47" s="101" t="s">
        <v>490</v>
      </c>
      <c r="D47" s="84" t="s">
        <v>491</v>
      </c>
      <c r="E47" s="93" t="s">
        <v>415</v>
      </c>
      <c r="F47" s="108">
        <v>72</v>
      </c>
      <c r="G47" s="31" t="s">
        <v>1276</v>
      </c>
      <c r="H47" s="84" t="s">
        <v>438</v>
      </c>
      <c r="I47" s="93" t="s">
        <v>492</v>
      </c>
    </row>
    <row r="48" spans="1:9" s="90" customFormat="1" ht="15" customHeight="1">
      <c r="A48" s="108"/>
      <c r="B48" s="122" t="s">
        <v>165</v>
      </c>
      <c r="C48" s="101" t="s">
        <v>265</v>
      </c>
      <c r="D48" s="84" t="s">
        <v>126</v>
      </c>
      <c r="E48" s="93" t="s">
        <v>270</v>
      </c>
      <c r="F48" s="108">
        <v>23</v>
      </c>
      <c r="G48" s="31" t="s">
        <v>1276</v>
      </c>
      <c r="H48" s="84"/>
      <c r="I48" s="93" t="s">
        <v>1212</v>
      </c>
    </row>
    <row r="50" s="90" customFormat="1" ht="15">
      <c r="A50" s="89"/>
    </row>
    <row r="51" spans="1:9" s="90" customFormat="1" ht="15">
      <c r="A51" s="89"/>
      <c r="B51" s="89"/>
      <c r="C51" s="89"/>
      <c r="D51" s="96"/>
      <c r="E51" s="136"/>
      <c r="F51" s="96"/>
      <c r="G51" s="96"/>
      <c r="H51" s="96"/>
      <c r="I51" s="89"/>
    </row>
    <row r="52" spans="1:9" s="90" customFormat="1" ht="15">
      <c r="A52" s="89"/>
      <c r="B52" s="89"/>
      <c r="C52" s="89"/>
      <c r="D52" s="96"/>
      <c r="E52" s="136"/>
      <c r="F52" s="96"/>
      <c r="G52" s="96"/>
      <c r="H52" s="96"/>
      <c r="I52" s="89"/>
    </row>
    <row r="53" spans="1:9" s="90" customFormat="1" ht="15">
      <c r="A53" s="89"/>
      <c r="B53" s="89"/>
      <c r="C53" s="89"/>
      <c r="D53" s="96"/>
      <c r="E53" s="136"/>
      <c r="F53" s="96"/>
      <c r="G53" s="96"/>
      <c r="H53" s="96"/>
      <c r="I53" s="89"/>
    </row>
    <row r="54" spans="1:9" s="90" customFormat="1" ht="15">
      <c r="A54" s="89"/>
      <c r="B54" s="89"/>
      <c r="C54" s="89"/>
      <c r="D54" s="96"/>
      <c r="E54" s="136"/>
      <c r="F54" s="96"/>
      <c r="G54" s="96"/>
      <c r="H54" s="96"/>
      <c r="I54" s="89"/>
    </row>
    <row r="55" spans="1:9" s="90" customFormat="1" ht="15">
      <c r="A55" s="89"/>
      <c r="B55" s="89"/>
      <c r="C55" s="89"/>
      <c r="D55" s="96"/>
      <c r="E55" s="136"/>
      <c r="F55" s="96"/>
      <c r="G55" s="96"/>
      <c r="H55" s="96"/>
      <c r="I55" s="89"/>
    </row>
    <row r="56" spans="1:9" s="90" customFormat="1" ht="15">
      <c r="A56" s="89"/>
      <c r="B56" s="89"/>
      <c r="C56" s="89"/>
      <c r="D56" s="96"/>
      <c r="E56" s="136"/>
      <c r="F56" s="96"/>
      <c r="G56" s="96"/>
      <c r="H56" s="96"/>
      <c r="I56" s="89"/>
    </row>
    <row r="57" spans="1:9" s="90" customFormat="1" ht="15">
      <c r="A57" s="89"/>
      <c r="B57" s="89"/>
      <c r="C57" s="89"/>
      <c r="D57" s="96"/>
      <c r="E57" s="136"/>
      <c r="F57" s="96"/>
      <c r="G57" s="96"/>
      <c r="H57" s="96"/>
      <c r="I57" s="89"/>
    </row>
    <row r="58" spans="1:9" s="90" customFormat="1" ht="15">
      <c r="A58" s="89"/>
      <c r="B58" s="89"/>
      <c r="C58" s="89"/>
      <c r="D58" s="96"/>
      <c r="E58" s="136"/>
      <c r="F58" s="96"/>
      <c r="G58" s="96"/>
      <c r="H58" s="96"/>
      <c r="I58" s="89"/>
    </row>
    <row r="59" spans="1:9" s="90" customFormat="1" ht="15">
      <c r="A59" s="89"/>
      <c r="B59" s="89"/>
      <c r="C59" s="89"/>
      <c r="D59" s="96"/>
      <c r="E59" s="136"/>
      <c r="F59" s="96"/>
      <c r="G59" s="96"/>
      <c r="H59" s="96"/>
      <c r="I59" s="89"/>
    </row>
    <row r="60" spans="1:9" s="90" customFormat="1" ht="15">
      <c r="A60" s="89"/>
      <c r="B60" s="89"/>
      <c r="C60" s="89"/>
      <c r="D60" s="96"/>
      <c r="E60" s="136"/>
      <c r="F60" s="96"/>
      <c r="G60" s="96"/>
      <c r="H60" s="96"/>
      <c r="I60" s="89"/>
    </row>
    <row r="61" spans="1:9" s="90" customFormat="1" ht="15">
      <c r="A61" s="89"/>
      <c r="B61" s="89"/>
      <c r="C61" s="89"/>
      <c r="D61" s="96"/>
      <c r="E61" s="136"/>
      <c r="F61" s="96"/>
      <c r="G61" s="96"/>
      <c r="H61" s="96"/>
      <c r="I61" s="89"/>
    </row>
    <row r="62" spans="1:9" s="90" customFormat="1" ht="15">
      <c r="A62" s="89"/>
      <c r="B62" s="89"/>
      <c r="C62" s="89"/>
      <c r="D62" s="96"/>
      <c r="E62" s="136"/>
      <c r="F62" s="96"/>
      <c r="G62" s="96"/>
      <c r="H62" s="96"/>
      <c r="I62" s="89"/>
    </row>
    <row r="63" spans="1:9" s="90" customFormat="1" ht="15">
      <c r="A63" s="89"/>
      <c r="B63" s="89"/>
      <c r="C63" s="89"/>
      <c r="D63" s="96"/>
      <c r="E63" s="136"/>
      <c r="F63" s="96"/>
      <c r="G63" s="96"/>
      <c r="H63" s="96"/>
      <c r="I63" s="89"/>
    </row>
    <row r="64" spans="1:9" s="90" customFormat="1" ht="15">
      <c r="A64" s="89"/>
      <c r="B64" s="89"/>
      <c r="C64" s="89"/>
      <c r="D64" s="96"/>
      <c r="E64" s="136"/>
      <c r="F64" s="96"/>
      <c r="G64" s="96"/>
      <c r="H64" s="96"/>
      <c r="I64" s="89"/>
    </row>
    <row r="65" spans="1:9" s="90" customFormat="1" ht="15">
      <c r="A65" s="89"/>
      <c r="B65" s="89"/>
      <c r="C65" s="89"/>
      <c r="D65" s="96"/>
      <c r="E65" s="136"/>
      <c r="F65" s="96"/>
      <c r="G65" s="96"/>
      <c r="H65" s="96"/>
      <c r="I65" s="89"/>
    </row>
    <row r="66" spans="1:9" s="90" customFormat="1" ht="15">
      <c r="A66" s="89"/>
      <c r="B66" s="89"/>
      <c r="C66" s="89"/>
      <c r="D66" s="96"/>
      <c r="E66" s="136"/>
      <c r="F66" s="96"/>
      <c r="G66" s="96"/>
      <c r="H66" s="96"/>
      <c r="I66" s="89"/>
    </row>
    <row r="67" spans="1:9" s="90" customFormat="1" ht="15">
      <c r="A67" s="89"/>
      <c r="B67" s="89"/>
      <c r="C67" s="89"/>
      <c r="D67" s="96"/>
      <c r="E67" s="136"/>
      <c r="F67" s="96"/>
      <c r="G67" s="96"/>
      <c r="H67" s="96"/>
      <c r="I67" s="89"/>
    </row>
    <row r="68" spans="1:9" s="90" customFormat="1" ht="15">
      <c r="A68" s="89"/>
      <c r="B68" s="89"/>
      <c r="C68" s="89"/>
      <c r="D68" s="96"/>
      <c r="E68" s="136"/>
      <c r="F68" s="96"/>
      <c r="G68" s="96"/>
      <c r="H68" s="96"/>
      <c r="I68" s="89"/>
    </row>
    <row r="69" spans="1:9" s="90" customFormat="1" ht="15">
      <c r="A69" s="89"/>
      <c r="B69" s="89"/>
      <c r="C69" s="89"/>
      <c r="D69" s="96"/>
      <c r="E69" s="136"/>
      <c r="F69" s="96"/>
      <c r="G69" s="96"/>
      <c r="H69" s="96"/>
      <c r="I69" s="89"/>
    </row>
    <row r="70" spans="1:9" s="90" customFormat="1" ht="15">
      <c r="A70" s="89"/>
      <c r="B70" s="89"/>
      <c r="C70" s="89"/>
      <c r="D70" s="96"/>
      <c r="E70" s="136"/>
      <c r="F70" s="96"/>
      <c r="G70" s="96"/>
      <c r="H70" s="96"/>
      <c r="I70" s="89"/>
    </row>
    <row r="71" spans="1:9" s="90" customFormat="1" ht="15">
      <c r="A71" s="89"/>
      <c r="B71" s="89"/>
      <c r="C71" s="89"/>
      <c r="D71" s="96"/>
      <c r="E71" s="136"/>
      <c r="F71" s="96"/>
      <c r="G71" s="96"/>
      <c r="H71" s="96"/>
      <c r="I71" s="89"/>
    </row>
    <row r="72" spans="1:9" s="90" customFormat="1" ht="15">
      <c r="A72" s="89"/>
      <c r="B72" s="89"/>
      <c r="C72" s="89"/>
      <c r="D72" s="96"/>
      <c r="E72" s="136"/>
      <c r="F72" s="96"/>
      <c r="G72" s="96"/>
      <c r="H72" s="96"/>
      <c r="I72" s="89"/>
    </row>
    <row r="73" spans="1:9" s="90" customFormat="1" ht="15">
      <c r="A73" s="89"/>
      <c r="B73" s="89"/>
      <c r="C73" s="89"/>
      <c r="D73" s="96"/>
      <c r="E73" s="136"/>
      <c r="F73" s="96"/>
      <c r="G73" s="96"/>
      <c r="H73" s="96"/>
      <c r="I73" s="89"/>
    </row>
    <row r="74" spans="1:9" s="90" customFormat="1" ht="15">
      <c r="A74" s="89"/>
      <c r="B74" s="89"/>
      <c r="C74" s="89"/>
      <c r="D74" s="96"/>
      <c r="E74" s="136"/>
      <c r="F74" s="96"/>
      <c r="G74" s="96"/>
      <c r="H74" s="96"/>
      <c r="I74" s="89"/>
    </row>
    <row r="75" spans="1:9" s="90" customFormat="1" ht="15">
      <c r="A75" s="89"/>
      <c r="B75" s="89"/>
      <c r="C75" s="89"/>
      <c r="D75" s="96"/>
      <c r="E75" s="136"/>
      <c r="F75" s="96"/>
      <c r="G75" s="96"/>
      <c r="H75" s="96"/>
      <c r="I75" s="89"/>
    </row>
    <row r="76" spans="1:9" s="90" customFormat="1" ht="15">
      <c r="A76" s="89"/>
      <c r="B76" s="89"/>
      <c r="C76" s="89"/>
      <c r="D76" s="96"/>
      <c r="E76" s="136"/>
      <c r="F76" s="96"/>
      <c r="G76" s="96"/>
      <c r="H76" s="96"/>
      <c r="I76" s="89"/>
    </row>
    <row r="77" spans="1:9" s="90" customFormat="1" ht="15">
      <c r="A77" s="89"/>
      <c r="B77" s="89"/>
      <c r="C77" s="89"/>
      <c r="D77" s="96"/>
      <c r="E77" s="136"/>
      <c r="F77" s="96"/>
      <c r="G77" s="96"/>
      <c r="H77" s="96"/>
      <c r="I77" s="89"/>
    </row>
    <row r="78" spans="1:9" s="90" customFormat="1" ht="15">
      <c r="A78" s="89"/>
      <c r="B78" s="89"/>
      <c r="C78" s="89"/>
      <c r="D78" s="96"/>
      <c r="E78" s="136"/>
      <c r="F78" s="96"/>
      <c r="G78" s="96"/>
      <c r="H78" s="96"/>
      <c r="I78" s="89"/>
    </row>
    <row r="79" spans="1:9" s="90" customFormat="1" ht="15">
      <c r="A79" s="89"/>
      <c r="B79" s="89"/>
      <c r="C79" s="89"/>
      <c r="D79" s="96"/>
      <c r="E79" s="136"/>
      <c r="F79" s="96"/>
      <c r="G79" s="96"/>
      <c r="H79" s="96"/>
      <c r="I79" s="89"/>
    </row>
    <row r="80" spans="1:9" s="90" customFormat="1" ht="15">
      <c r="A80" s="89"/>
      <c r="B80" s="89"/>
      <c r="C80" s="89"/>
      <c r="D80" s="96"/>
      <c r="E80" s="136"/>
      <c r="F80" s="96"/>
      <c r="G80" s="96"/>
      <c r="H80" s="96"/>
      <c r="I80" s="89"/>
    </row>
    <row r="81" spans="1:9" s="90" customFormat="1" ht="15">
      <c r="A81" s="89"/>
      <c r="B81" s="89"/>
      <c r="C81" s="89"/>
      <c r="D81" s="96"/>
      <c r="E81" s="136"/>
      <c r="F81" s="96"/>
      <c r="G81" s="96"/>
      <c r="H81" s="96"/>
      <c r="I81" s="89"/>
    </row>
    <row r="82" spans="1:9" s="90" customFormat="1" ht="15">
      <c r="A82" s="89"/>
      <c r="B82" s="89"/>
      <c r="C82" s="89"/>
      <c r="D82" s="96"/>
      <c r="E82" s="136"/>
      <c r="F82" s="96"/>
      <c r="G82" s="96"/>
      <c r="H82" s="96"/>
      <c r="I82" s="89"/>
    </row>
    <row r="83" spans="1:9" s="90" customFormat="1" ht="15">
      <c r="A83" s="89"/>
      <c r="B83" s="89"/>
      <c r="C83" s="89"/>
      <c r="D83" s="96"/>
      <c r="E83" s="136"/>
      <c r="F83" s="96"/>
      <c r="G83" s="96"/>
      <c r="H83" s="96"/>
      <c r="I83" s="89"/>
    </row>
    <row r="84" spans="1:9" s="90" customFormat="1" ht="15">
      <c r="A84" s="89"/>
      <c r="B84" s="89"/>
      <c r="C84" s="89"/>
      <c r="D84" s="96"/>
      <c r="E84" s="136"/>
      <c r="F84" s="96"/>
      <c r="G84" s="96"/>
      <c r="H84" s="96"/>
      <c r="I84" s="89"/>
    </row>
    <row r="85" spans="1:9" s="90" customFormat="1" ht="15">
      <c r="A85" s="89"/>
      <c r="B85" s="89"/>
      <c r="C85" s="89"/>
      <c r="D85" s="96"/>
      <c r="E85" s="136"/>
      <c r="F85" s="96"/>
      <c r="G85" s="96"/>
      <c r="H85" s="96"/>
      <c r="I85" s="89"/>
    </row>
    <row r="86" spans="1:9" s="90" customFormat="1" ht="15">
      <c r="A86" s="89"/>
      <c r="B86" s="89"/>
      <c r="C86" s="89"/>
      <c r="D86" s="96"/>
      <c r="E86" s="136"/>
      <c r="F86" s="96"/>
      <c r="G86" s="96"/>
      <c r="H86" s="96"/>
      <c r="I86" s="89"/>
    </row>
    <row r="87" spans="1:9" s="90" customFormat="1" ht="15">
      <c r="A87" s="89"/>
      <c r="B87" s="89"/>
      <c r="C87" s="89"/>
      <c r="D87" s="96"/>
      <c r="E87" s="136"/>
      <c r="F87" s="96"/>
      <c r="G87" s="96"/>
      <c r="H87" s="96"/>
      <c r="I87" s="89"/>
    </row>
    <row r="88" spans="1:9" s="90" customFormat="1" ht="15">
      <c r="A88" s="89"/>
      <c r="B88" s="89"/>
      <c r="C88" s="89"/>
      <c r="D88" s="96"/>
      <c r="E88" s="136"/>
      <c r="F88" s="96"/>
      <c r="G88" s="96"/>
      <c r="H88" s="96"/>
      <c r="I88" s="89"/>
    </row>
    <row r="89" spans="1:9" s="90" customFormat="1" ht="15">
      <c r="A89" s="89"/>
      <c r="B89" s="89"/>
      <c r="C89" s="89"/>
      <c r="D89" s="96"/>
      <c r="E89" s="136"/>
      <c r="F89" s="96"/>
      <c r="G89" s="96"/>
      <c r="H89" s="96"/>
      <c r="I89" s="89"/>
    </row>
    <row r="90" spans="1:9" s="90" customFormat="1" ht="15">
      <c r="A90" s="89"/>
      <c r="B90" s="89"/>
      <c r="C90" s="89"/>
      <c r="D90" s="96"/>
      <c r="E90" s="136"/>
      <c r="F90" s="96"/>
      <c r="G90" s="96"/>
      <c r="H90" s="96"/>
      <c r="I90" s="89"/>
    </row>
    <row r="91" spans="1:9" s="90" customFormat="1" ht="15">
      <c r="A91" s="89"/>
      <c r="B91" s="89"/>
      <c r="C91" s="89"/>
      <c r="D91" s="96"/>
      <c r="E91" s="136"/>
      <c r="F91" s="96"/>
      <c r="G91" s="96"/>
      <c r="H91" s="96"/>
      <c r="I91" s="89"/>
    </row>
    <row r="92" spans="1:9" s="90" customFormat="1" ht="15">
      <c r="A92" s="89"/>
      <c r="B92" s="89"/>
      <c r="C92" s="89"/>
      <c r="D92" s="96"/>
      <c r="E92" s="136"/>
      <c r="F92" s="96"/>
      <c r="G92" s="96"/>
      <c r="H92" s="96"/>
      <c r="I92" s="89"/>
    </row>
    <row r="93" spans="1:9" s="90" customFormat="1" ht="15">
      <c r="A93" s="89"/>
      <c r="B93" s="89"/>
      <c r="C93" s="89"/>
      <c r="D93" s="96"/>
      <c r="E93" s="136"/>
      <c r="F93" s="96"/>
      <c r="G93" s="96"/>
      <c r="H93" s="96"/>
      <c r="I93" s="89"/>
    </row>
    <row r="94" spans="1:9" s="90" customFormat="1" ht="15">
      <c r="A94" s="89"/>
      <c r="B94" s="89"/>
      <c r="C94" s="89"/>
      <c r="D94" s="96"/>
      <c r="E94" s="136"/>
      <c r="F94" s="96"/>
      <c r="G94" s="96"/>
      <c r="H94" s="96"/>
      <c r="I94" s="89"/>
    </row>
    <row r="95" spans="1:9" s="90" customFormat="1" ht="15">
      <c r="A95" s="89"/>
      <c r="B95" s="89"/>
      <c r="C95" s="89"/>
      <c r="D95" s="96"/>
      <c r="E95" s="136"/>
      <c r="F95" s="96"/>
      <c r="G95" s="96"/>
      <c r="H95" s="96"/>
      <c r="I95" s="89"/>
    </row>
    <row r="96" spans="1:9" s="90" customFormat="1" ht="15">
      <c r="A96" s="89"/>
      <c r="B96" s="89"/>
      <c r="C96" s="89"/>
      <c r="D96" s="96"/>
      <c r="E96" s="136"/>
      <c r="F96" s="96"/>
      <c r="G96" s="96"/>
      <c r="H96" s="96"/>
      <c r="I96" s="89"/>
    </row>
    <row r="97" spans="1:9" s="90" customFormat="1" ht="15">
      <c r="A97" s="89"/>
      <c r="B97" s="89"/>
      <c r="C97" s="89"/>
      <c r="D97" s="96"/>
      <c r="E97" s="136"/>
      <c r="F97" s="96"/>
      <c r="G97" s="96"/>
      <c r="H97" s="96"/>
      <c r="I97" s="89"/>
    </row>
    <row r="98" spans="1:9" s="90" customFormat="1" ht="15">
      <c r="A98" s="89"/>
      <c r="B98" s="89"/>
      <c r="C98" s="89"/>
      <c r="D98" s="96"/>
      <c r="E98" s="136"/>
      <c r="F98" s="96"/>
      <c r="G98" s="96"/>
      <c r="H98" s="96"/>
      <c r="I98" s="89"/>
    </row>
    <row r="99" spans="1:9" s="90" customFormat="1" ht="15">
      <c r="A99" s="89"/>
      <c r="B99" s="89"/>
      <c r="C99" s="89"/>
      <c r="D99" s="96"/>
      <c r="E99" s="136"/>
      <c r="F99" s="96"/>
      <c r="G99" s="96"/>
      <c r="H99" s="96"/>
      <c r="I99" s="89"/>
    </row>
    <row r="100" spans="1:9" s="90" customFormat="1" ht="15">
      <c r="A100" s="89"/>
      <c r="B100" s="89"/>
      <c r="C100" s="89"/>
      <c r="D100" s="96"/>
      <c r="E100" s="136"/>
      <c r="F100" s="96"/>
      <c r="G100" s="96"/>
      <c r="H100" s="96"/>
      <c r="I100" s="89"/>
    </row>
    <row r="101" spans="1:9" s="90" customFormat="1" ht="15">
      <c r="A101" s="89"/>
      <c r="B101" s="89"/>
      <c r="C101" s="89"/>
      <c r="D101" s="96"/>
      <c r="E101" s="136"/>
      <c r="F101" s="96"/>
      <c r="G101" s="96"/>
      <c r="H101" s="96"/>
      <c r="I101" s="89"/>
    </row>
    <row r="102" spans="1:9" s="90" customFormat="1" ht="15">
      <c r="A102" s="89"/>
      <c r="B102" s="89"/>
      <c r="C102" s="89"/>
      <c r="D102" s="96"/>
      <c r="E102" s="136"/>
      <c r="F102" s="96"/>
      <c r="G102" s="96"/>
      <c r="H102" s="96"/>
      <c r="I102" s="89"/>
    </row>
    <row r="103" spans="1:9" s="90" customFormat="1" ht="15">
      <c r="A103" s="89"/>
      <c r="B103" s="89"/>
      <c r="C103" s="89"/>
      <c r="D103" s="96"/>
      <c r="E103" s="136"/>
      <c r="F103" s="96"/>
      <c r="G103" s="96"/>
      <c r="H103" s="96"/>
      <c r="I103" s="89"/>
    </row>
    <row r="104" spans="1:9" s="90" customFormat="1" ht="15">
      <c r="A104" s="89"/>
      <c r="B104" s="89"/>
      <c r="C104" s="89"/>
      <c r="D104" s="96"/>
      <c r="E104" s="136"/>
      <c r="F104" s="96"/>
      <c r="G104" s="96"/>
      <c r="H104" s="96"/>
      <c r="I104" s="89"/>
    </row>
    <row r="105" spans="1:9" s="90" customFormat="1" ht="15">
      <c r="A105" s="89"/>
      <c r="B105" s="89"/>
      <c r="C105" s="89"/>
      <c r="D105" s="96"/>
      <c r="E105" s="136"/>
      <c r="F105" s="96"/>
      <c r="G105" s="96"/>
      <c r="H105" s="96"/>
      <c r="I105" s="89"/>
    </row>
    <row r="106" spans="1:9" s="90" customFormat="1" ht="15">
      <c r="A106" s="89"/>
      <c r="B106" s="89"/>
      <c r="C106" s="89"/>
      <c r="D106" s="96"/>
      <c r="E106" s="136"/>
      <c r="F106" s="96"/>
      <c r="G106" s="96"/>
      <c r="H106" s="96"/>
      <c r="I106" s="89"/>
    </row>
    <row r="107" spans="1:9" s="90" customFormat="1" ht="15">
      <c r="A107" s="89"/>
      <c r="B107" s="89"/>
      <c r="C107" s="89"/>
      <c r="D107" s="96"/>
      <c r="E107" s="136"/>
      <c r="F107" s="96"/>
      <c r="G107" s="96"/>
      <c r="H107" s="96"/>
      <c r="I107" s="89"/>
    </row>
    <row r="108" spans="1:9" s="90" customFormat="1" ht="15">
      <c r="A108" s="89"/>
      <c r="B108" s="89"/>
      <c r="C108" s="89"/>
      <c r="D108" s="96"/>
      <c r="E108" s="136"/>
      <c r="F108" s="96"/>
      <c r="G108" s="96"/>
      <c r="H108" s="96"/>
      <c r="I108" s="89"/>
    </row>
    <row r="109" spans="1:9" s="90" customFormat="1" ht="15">
      <c r="A109" s="89"/>
      <c r="B109" s="89"/>
      <c r="C109" s="89"/>
      <c r="D109" s="96"/>
      <c r="E109" s="136"/>
      <c r="F109" s="96"/>
      <c r="G109" s="96"/>
      <c r="H109" s="96"/>
      <c r="I109" s="89"/>
    </row>
    <row r="110" spans="1:9" s="90" customFormat="1" ht="15">
      <c r="A110" s="89"/>
      <c r="B110" s="89"/>
      <c r="C110" s="89"/>
      <c r="D110" s="96"/>
      <c r="E110" s="136"/>
      <c r="F110" s="96"/>
      <c r="G110" s="96"/>
      <c r="H110" s="96"/>
      <c r="I110" s="89"/>
    </row>
    <row r="111" spans="1:9" s="90" customFormat="1" ht="15">
      <c r="A111" s="89"/>
      <c r="B111" s="89"/>
      <c r="C111" s="89"/>
      <c r="D111" s="96"/>
      <c r="E111" s="136"/>
      <c r="F111" s="96"/>
      <c r="G111" s="96"/>
      <c r="H111" s="96"/>
      <c r="I111" s="89"/>
    </row>
    <row r="112" spans="1:9" s="90" customFormat="1" ht="15">
      <c r="A112" s="89"/>
      <c r="B112" s="89"/>
      <c r="C112" s="89"/>
      <c r="D112" s="96"/>
      <c r="E112" s="136"/>
      <c r="F112" s="96"/>
      <c r="G112" s="96"/>
      <c r="H112" s="96"/>
      <c r="I112" s="89"/>
    </row>
    <row r="113" spans="1:9" s="90" customFormat="1" ht="15">
      <c r="A113" s="89"/>
      <c r="B113" s="89"/>
      <c r="C113" s="89"/>
      <c r="D113" s="96"/>
      <c r="E113" s="136"/>
      <c r="F113" s="96"/>
      <c r="G113" s="96"/>
      <c r="H113" s="96"/>
      <c r="I113" s="89"/>
    </row>
    <row r="114" spans="1:9" s="90" customFormat="1" ht="15">
      <c r="A114" s="89"/>
      <c r="B114" s="89"/>
      <c r="C114" s="89"/>
      <c r="D114" s="96"/>
      <c r="E114" s="136"/>
      <c r="F114" s="96"/>
      <c r="G114" s="96"/>
      <c r="H114" s="96"/>
      <c r="I114" s="89"/>
    </row>
    <row r="115" spans="1:9" s="90" customFormat="1" ht="15">
      <c r="A115" s="89"/>
      <c r="B115" s="89"/>
      <c r="C115" s="89"/>
      <c r="D115" s="96"/>
      <c r="E115" s="136"/>
      <c r="F115" s="96"/>
      <c r="G115" s="96"/>
      <c r="H115" s="96"/>
      <c r="I115" s="89"/>
    </row>
    <row r="116" spans="1:9" s="90" customFormat="1" ht="15">
      <c r="A116" s="89"/>
      <c r="B116" s="89"/>
      <c r="C116" s="89"/>
      <c r="D116" s="96"/>
      <c r="E116" s="136"/>
      <c r="F116" s="96"/>
      <c r="G116" s="96"/>
      <c r="H116" s="96"/>
      <c r="I116" s="89"/>
    </row>
    <row r="117" spans="1:9" s="90" customFormat="1" ht="15">
      <c r="A117" s="89"/>
      <c r="B117" s="89"/>
      <c r="C117" s="89"/>
      <c r="D117" s="96"/>
      <c r="E117" s="136"/>
      <c r="F117" s="96"/>
      <c r="G117" s="96"/>
      <c r="H117" s="96"/>
      <c r="I117" s="89"/>
    </row>
    <row r="118" spans="1:9" s="90" customFormat="1" ht="15">
      <c r="A118" s="89"/>
      <c r="B118" s="89"/>
      <c r="C118" s="89"/>
      <c r="D118" s="96"/>
      <c r="E118" s="136"/>
      <c r="F118" s="96"/>
      <c r="G118" s="96"/>
      <c r="H118" s="96"/>
      <c r="I118" s="89"/>
    </row>
    <row r="119" spans="1:9" s="90" customFormat="1" ht="15">
      <c r="A119" s="89"/>
      <c r="B119" s="89"/>
      <c r="C119" s="89"/>
      <c r="D119" s="96"/>
      <c r="E119" s="136"/>
      <c r="F119" s="96"/>
      <c r="G119" s="96"/>
      <c r="H119" s="96"/>
      <c r="I119" s="89"/>
    </row>
    <row r="120" spans="1:9" s="90" customFormat="1" ht="15">
      <c r="A120" s="89"/>
      <c r="B120" s="89"/>
      <c r="C120" s="89"/>
      <c r="D120" s="96"/>
      <c r="E120" s="136"/>
      <c r="F120" s="96"/>
      <c r="G120" s="96"/>
      <c r="H120" s="96"/>
      <c r="I120" s="89"/>
    </row>
    <row r="121" spans="1:9" s="90" customFormat="1" ht="15">
      <c r="A121" s="89"/>
      <c r="B121" s="89"/>
      <c r="C121" s="89"/>
      <c r="D121" s="96"/>
      <c r="E121" s="136"/>
      <c r="F121" s="96"/>
      <c r="G121" s="96"/>
      <c r="H121" s="96"/>
      <c r="I121" s="89"/>
    </row>
    <row r="122" spans="1:9" s="90" customFormat="1" ht="15">
      <c r="A122" s="89"/>
      <c r="B122" s="89"/>
      <c r="C122" s="89"/>
      <c r="D122" s="96"/>
      <c r="E122" s="136"/>
      <c r="F122" s="96"/>
      <c r="G122" s="96"/>
      <c r="H122" s="96"/>
      <c r="I122" s="89"/>
    </row>
    <row r="123" spans="1:9" s="90" customFormat="1" ht="15">
      <c r="A123" s="89"/>
      <c r="B123" s="89"/>
      <c r="C123" s="89"/>
      <c r="D123" s="96"/>
      <c r="E123" s="136"/>
      <c r="F123" s="96"/>
      <c r="G123" s="96"/>
      <c r="H123" s="96"/>
      <c r="I123" s="89"/>
    </row>
    <row r="124" spans="1:9" s="90" customFormat="1" ht="15">
      <c r="A124" s="89"/>
      <c r="B124" s="89"/>
      <c r="C124" s="89"/>
      <c r="D124" s="96"/>
      <c r="E124" s="136"/>
      <c r="F124" s="96"/>
      <c r="G124" s="96"/>
      <c r="H124" s="96"/>
      <c r="I124" s="89"/>
    </row>
    <row r="125" spans="1:9" s="90" customFormat="1" ht="15">
      <c r="A125" s="89"/>
      <c r="B125" s="89"/>
      <c r="C125" s="89"/>
      <c r="D125" s="96"/>
      <c r="E125" s="136"/>
      <c r="F125" s="96"/>
      <c r="G125" s="96"/>
      <c r="H125" s="96"/>
      <c r="I125" s="89"/>
    </row>
    <row r="126" spans="1:9" s="90" customFormat="1" ht="15">
      <c r="A126" s="89"/>
      <c r="B126" s="89"/>
      <c r="C126" s="89"/>
      <c r="D126" s="96"/>
      <c r="E126" s="136"/>
      <c r="F126" s="96"/>
      <c r="G126" s="96"/>
      <c r="H126" s="96"/>
      <c r="I126" s="89"/>
    </row>
    <row r="127" spans="1:9" s="90" customFormat="1" ht="15">
      <c r="A127" s="89"/>
      <c r="B127" s="89"/>
      <c r="C127" s="89"/>
      <c r="D127" s="96"/>
      <c r="E127" s="136"/>
      <c r="F127" s="96"/>
      <c r="G127" s="96"/>
      <c r="H127" s="96"/>
      <c r="I127" s="89"/>
    </row>
    <row r="128" spans="1:9" s="90" customFormat="1" ht="15">
      <c r="A128" s="89"/>
      <c r="B128" s="89"/>
      <c r="C128" s="89"/>
      <c r="D128" s="96"/>
      <c r="E128" s="136"/>
      <c r="F128" s="96"/>
      <c r="G128" s="96"/>
      <c r="H128" s="96"/>
      <c r="I128" s="89"/>
    </row>
    <row r="129" spans="1:9" s="90" customFormat="1" ht="15">
      <c r="A129" s="89"/>
      <c r="B129" s="89"/>
      <c r="C129" s="89"/>
      <c r="D129" s="96"/>
      <c r="E129" s="136"/>
      <c r="F129" s="96"/>
      <c r="G129" s="96"/>
      <c r="H129" s="96"/>
      <c r="I129" s="89"/>
    </row>
    <row r="130" spans="1:9" s="90" customFormat="1" ht="15">
      <c r="A130" s="89"/>
      <c r="B130" s="89"/>
      <c r="C130" s="89"/>
      <c r="D130" s="96"/>
      <c r="E130" s="136"/>
      <c r="F130" s="96"/>
      <c r="G130" s="96"/>
      <c r="H130" s="96"/>
      <c r="I130" s="89"/>
    </row>
    <row r="131" spans="1:9" s="90" customFormat="1" ht="15">
      <c r="A131" s="89"/>
      <c r="B131" s="89"/>
      <c r="C131" s="89"/>
      <c r="D131" s="96"/>
      <c r="E131" s="136"/>
      <c r="F131" s="96"/>
      <c r="G131" s="96"/>
      <c r="H131" s="96"/>
      <c r="I131" s="89"/>
    </row>
    <row r="132" spans="1:9" s="90" customFormat="1" ht="15">
      <c r="A132" s="89"/>
      <c r="B132" s="89"/>
      <c r="C132" s="89"/>
      <c r="D132" s="96"/>
      <c r="E132" s="136"/>
      <c r="F132" s="96"/>
      <c r="G132" s="96"/>
      <c r="H132" s="96"/>
      <c r="I132" s="89"/>
    </row>
    <row r="133" spans="1:9" s="90" customFormat="1" ht="15">
      <c r="A133" s="89"/>
      <c r="B133" s="89"/>
      <c r="C133" s="89"/>
      <c r="D133" s="96"/>
      <c r="E133" s="136"/>
      <c r="F133" s="96"/>
      <c r="G133" s="96"/>
      <c r="H133" s="96"/>
      <c r="I133" s="89"/>
    </row>
    <row r="134" spans="1:9" s="90" customFormat="1" ht="15">
      <c r="A134" s="89"/>
      <c r="B134" s="89"/>
      <c r="C134" s="89"/>
      <c r="D134" s="96"/>
      <c r="E134" s="136"/>
      <c r="F134" s="96"/>
      <c r="G134" s="96"/>
      <c r="H134" s="96"/>
      <c r="I134" s="89"/>
    </row>
    <row r="135" spans="1:9" s="90" customFormat="1" ht="15">
      <c r="A135" s="89"/>
      <c r="B135" s="89"/>
      <c r="C135" s="89"/>
      <c r="D135" s="96"/>
      <c r="E135" s="136"/>
      <c r="F135" s="96"/>
      <c r="G135" s="96"/>
      <c r="H135" s="96"/>
      <c r="I135" s="89"/>
    </row>
    <row r="136" spans="1:9" s="90" customFormat="1" ht="15">
      <c r="A136" s="89"/>
      <c r="B136" s="89"/>
      <c r="C136" s="89"/>
      <c r="D136" s="96"/>
      <c r="E136" s="136"/>
      <c r="F136" s="96"/>
      <c r="G136" s="96"/>
      <c r="H136" s="96"/>
      <c r="I136" s="89"/>
    </row>
    <row r="137" spans="1:9" s="90" customFormat="1" ht="15">
      <c r="A137" s="89"/>
      <c r="B137" s="89"/>
      <c r="C137" s="89"/>
      <c r="D137" s="96"/>
      <c r="E137" s="136"/>
      <c r="F137" s="96"/>
      <c r="G137" s="96"/>
      <c r="H137" s="96"/>
      <c r="I137" s="89"/>
    </row>
    <row r="138" spans="1:9" s="90" customFormat="1" ht="15">
      <c r="A138" s="89"/>
      <c r="B138" s="89"/>
      <c r="C138" s="89"/>
      <c r="D138" s="96"/>
      <c r="E138" s="136"/>
      <c r="F138" s="96"/>
      <c r="G138" s="96"/>
      <c r="H138" s="96"/>
      <c r="I138" s="89"/>
    </row>
    <row r="139" spans="1:9" s="90" customFormat="1" ht="15">
      <c r="A139" s="89"/>
      <c r="B139" s="89"/>
      <c r="C139" s="89"/>
      <c r="D139" s="96"/>
      <c r="E139" s="136"/>
      <c r="F139" s="96"/>
      <c r="G139" s="96"/>
      <c r="H139" s="96"/>
      <c r="I139" s="89"/>
    </row>
    <row r="140" spans="1:9" s="90" customFormat="1" ht="15">
      <c r="A140" s="89"/>
      <c r="B140" s="89"/>
      <c r="C140" s="89"/>
      <c r="D140" s="96"/>
      <c r="E140" s="136"/>
      <c r="F140" s="96"/>
      <c r="G140" s="96"/>
      <c r="H140" s="96"/>
      <c r="I140" s="89"/>
    </row>
    <row r="141" spans="1:9" s="90" customFormat="1" ht="15">
      <c r="A141" s="89"/>
      <c r="B141" s="89"/>
      <c r="C141" s="89"/>
      <c r="D141" s="96"/>
      <c r="E141" s="136"/>
      <c r="F141" s="96"/>
      <c r="G141" s="96"/>
      <c r="H141" s="96"/>
      <c r="I141" s="89"/>
    </row>
    <row r="142" spans="1:9" s="90" customFormat="1" ht="15">
      <c r="A142" s="89"/>
      <c r="B142" s="89"/>
      <c r="C142" s="89"/>
      <c r="D142" s="96"/>
      <c r="E142" s="136"/>
      <c r="F142" s="96"/>
      <c r="G142" s="96"/>
      <c r="H142" s="96"/>
      <c r="I142" s="89"/>
    </row>
    <row r="143" spans="1:9" s="90" customFormat="1" ht="15">
      <c r="A143" s="89"/>
      <c r="B143" s="89"/>
      <c r="C143" s="89"/>
      <c r="D143" s="96"/>
      <c r="E143" s="136"/>
      <c r="F143" s="96"/>
      <c r="G143" s="96"/>
      <c r="H143" s="96"/>
      <c r="I143" s="89"/>
    </row>
    <row r="144" spans="1:9" s="90" customFormat="1" ht="15">
      <c r="A144" s="89"/>
      <c r="B144" s="89"/>
      <c r="C144" s="89"/>
      <c r="D144" s="96"/>
      <c r="E144" s="136"/>
      <c r="F144" s="96"/>
      <c r="G144" s="96"/>
      <c r="H144" s="96"/>
      <c r="I144" s="89"/>
    </row>
    <row r="145" spans="1:9" s="90" customFormat="1" ht="15">
      <c r="A145" s="89"/>
      <c r="B145" s="89"/>
      <c r="C145" s="89"/>
      <c r="D145" s="96"/>
      <c r="E145" s="136"/>
      <c r="F145" s="96"/>
      <c r="G145" s="96"/>
      <c r="H145" s="96"/>
      <c r="I145" s="89"/>
    </row>
    <row r="146" spans="1:9" s="90" customFormat="1" ht="15">
      <c r="A146" s="89"/>
      <c r="B146" s="89"/>
      <c r="C146" s="89"/>
      <c r="D146" s="96"/>
      <c r="E146" s="136"/>
      <c r="F146" s="96"/>
      <c r="G146" s="96"/>
      <c r="H146" s="96"/>
      <c r="I146" s="89"/>
    </row>
    <row r="147" spans="1:9" s="90" customFormat="1" ht="15">
      <c r="A147" s="89"/>
      <c r="B147" s="89"/>
      <c r="C147" s="89"/>
      <c r="D147" s="96"/>
      <c r="E147" s="136"/>
      <c r="F147" s="96"/>
      <c r="G147" s="96"/>
      <c r="H147" s="96"/>
      <c r="I147" s="89"/>
    </row>
    <row r="148" spans="1:9" s="90" customFormat="1" ht="15">
      <c r="A148" s="89"/>
      <c r="B148" s="89"/>
      <c r="C148" s="89"/>
      <c r="D148" s="96"/>
      <c r="E148" s="136"/>
      <c r="F148" s="96"/>
      <c r="G148" s="96"/>
      <c r="H148" s="96"/>
      <c r="I148" s="89"/>
    </row>
    <row r="149" spans="1:9" s="90" customFormat="1" ht="15">
      <c r="A149" s="89"/>
      <c r="B149" s="89"/>
      <c r="C149" s="89"/>
      <c r="D149" s="96"/>
      <c r="E149" s="136"/>
      <c r="F149" s="96"/>
      <c r="G149" s="96"/>
      <c r="H149" s="96"/>
      <c r="I149" s="89"/>
    </row>
    <row r="150" spans="1:9" s="90" customFormat="1" ht="15">
      <c r="A150" s="89"/>
      <c r="B150" s="89"/>
      <c r="C150" s="89"/>
      <c r="D150" s="96"/>
      <c r="E150" s="136"/>
      <c r="F150" s="96"/>
      <c r="G150" s="96"/>
      <c r="H150" s="96"/>
      <c r="I150" s="89"/>
    </row>
    <row r="151" spans="1:9" s="90" customFormat="1" ht="15">
      <c r="A151" s="89"/>
      <c r="B151" s="89"/>
      <c r="C151" s="89"/>
      <c r="D151" s="96"/>
      <c r="E151" s="136"/>
      <c r="F151" s="96"/>
      <c r="G151" s="96"/>
      <c r="H151" s="96"/>
      <c r="I151" s="89"/>
    </row>
    <row r="152" spans="1:9" s="90" customFormat="1" ht="15">
      <c r="A152" s="89"/>
      <c r="B152" s="89"/>
      <c r="C152" s="89"/>
      <c r="D152" s="96"/>
      <c r="E152" s="136"/>
      <c r="F152" s="96"/>
      <c r="G152" s="96"/>
      <c r="H152" s="96"/>
      <c r="I152" s="89"/>
    </row>
    <row r="153" spans="1:9" s="90" customFormat="1" ht="15">
      <c r="A153" s="89"/>
      <c r="B153" s="89"/>
      <c r="C153" s="89"/>
      <c r="D153" s="96"/>
      <c r="E153" s="136"/>
      <c r="F153" s="96"/>
      <c r="G153" s="96"/>
      <c r="H153" s="96"/>
      <c r="I153" s="89"/>
    </row>
    <row r="154" spans="1:9" s="90" customFormat="1" ht="15">
      <c r="A154" s="89"/>
      <c r="B154" s="89"/>
      <c r="C154" s="89"/>
      <c r="D154" s="96"/>
      <c r="E154" s="136"/>
      <c r="F154" s="96"/>
      <c r="G154" s="96"/>
      <c r="H154" s="96"/>
      <c r="I154" s="89"/>
    </row>
    <row r="155" spans="1:9" s="90" customFormat="1" ht="15">
      <c r="A155" s="89"/>
      <c r="B155" s="89"/>
      <c r="C155" s="89"/>
      <c r="D155" s="96"/>
      <c r="E155" s="136"/>
      <c r="F155" s="96"/>
      <c r="G155" s="96"/>
      <c r="H155" s="96"/>
      <c r="I155" s="89"/>
    </row>
    <row r="156" spans="1:9" s="90" customFormat="1" ht="15">
      <c r="A156" s="89"/>
      <c r="B156" s="89"/>
      <c r="C156" s="89"/>
      <c r="D156" s="96"/>
      <c r="E156" s="136"/>
      <c r="F156" s="96"/>
      <c r="G156" s="96"/>
      <c r="H156" s="96"/>
      <c r="I156" s="89"/>
    </row>
    <row r="157" spans="1:9" s="90" customFormat="1" ht="15">
      <c r="A157" s="89"/>
      <c r="B157" s="89"/>
      <c r="C157" s="89"/>
      <c r="D157" s="96"/>
      <c r="E157" s="136"/>
      <c r="F157" s="96"/>
      <c r="G157" s="96"/>
      <c r="H157" s="96"/>
      <c r="I157" s="89"/>
    </row>
    <row r="158" spans="1:9" s="90" customFormat="1" ht="15">
      <c r="A158" s="89"/>
      <c r="B158" s="89"/>
      <c r="C158" s="89"/>
      <c r="D158" s="96"/>
      <c r="E158" s="136"/>
      <c r="F158" s="96"/>
      <c r="G158" s="96"/>
      <c r="H158" s="96"/>
      <c r="I158" s="89"/>
    </row>
    <row r="159" spans="1:9" s="90" customFormat="1" ht="15">
      <c r="A159" s="89"/>
      <c r="B159" s="89"/>
      <c r="C159" s="89"/>
      <c r="D159" s="96"/>
      <c r="E159" s="136"/>
      <c r="F159" s="96"/>
      <c r="G159" s="96"/>
      <c r="H159" s="96"/>
      <c r="I159" s="89"/>
    </row>
    <row r="160" spans="1:9" s="90" customFormat="1" ht="15">
      <c r="A160" s="89"/>
      <c r="B160" s="89"/>
      <c r="C160" s="89"/>
      <c r="D160" s="96"/>
      <c r="E160" s="136"/>
      <c r="F160" s="96"/>
      <c r="G160" s="96"/>
      <c r="H160" s="96"/>
      <c r="I160" s="89"/>
    </row>
    <row r="161" spans="1:9" s="90" customFormat="1" ht="15">
      <c r="A161" s="89"/>
      <c r="B161" s="89"/>
      <c r="C161" s="89"/>
      <c r="D161" s="96"/>
      <c r="E161" s="136"/>
      <c r="F161" s="96"/>
      <c r="G161" s="96"/>
      <c r="H161" s="96"/>
      <c r="I161" s="89"/>
    </row>
    <row r="162" spans="1:9" s="90" customFormat="1" ht="15">
      <c r="A162" s="89"/>
      <c r="B162" s="89"/>
      <c r="C162" s="89"/>
      <c r="D162" s="96"/>
      <c r="E162" s="136"/>
      <c r="F162" s="96"/>
      <c r="G162" s="96"/>
      <c r="H162" s="96"/>
      <c r="I162" s="89"/>
    </row>
    <row r="163" spans="1:9" s="90" customFormat="1" ht="15">
      <c r="A163" s="89"/>
      <c r="B163" s="89"/>
      <c r="C163" s="89"/>
      <c r="D163" s="96"/>
      <c r="E163" s="136"/>
      <c r="F163" s="96"/>
      <c r="G163" s="96"/>
      <c r="H163" s="96"/>
      <c r="I163" s="89"/>
    </row>
    <row r="164" spans="1:9" s="90" customFormat="1" ht="15">
      <c r="A164" s="89"/>
      <c r="B164" s="89"/>
      <c r="C164" s="89"/>
      <c r="D164" s="96"/>
      <c r="E164" s="136"/>
      <c r="F164" s="96"/>
      <c r="G164" s="96"/>
      <c r="H164" s="96"/>
      <c r="I164" s="89"/>
    </row>
    <row r="165" spans="1:9" s="90" customFormat="1" ht="15">
      <c r="A165" s="89"/>
      <c r="B165" s="89"/>
      <c r="C165" s="89"/>
      <c r="D165" s="96"/>
      <c r="E165" s="136"/>
      <c r="F165" s="96"/>
      <c r="G165" s="96"/>
      <c r="H165" s="96"/>
      <c r="I165" s="89"/>
    </row>
    <row r="166" spans="1:9" s="90" customFormat="1" ht="15">
      <c r="A166" s="89"/>
      <c r="B166" s="89"/>
      <c r="C166" s="89"/>
      <c r="D166" s="96"/>
      <c r="E166" s="136"/>
      <c r="F166" s="96"/>
      <c r="G166" s="96"/>
      <c r="H166" s="96"/>
      <c r="I166" s="89"/>
    </row>
    <row r="167" spans="1:9" s="90" customFormat="1" ht="15">
      <c r="A167" s="89"/>
      <c r="B167" s="89"/>
      <c r="C167" s="89"/>
      <c r="D167" s="96"/>
      <c r="E167" s="136"/>
      <c r="F167" s="96"/>
      <c r="G167" s="96"/>
      <c r="H167" s="96"/>
      <c r="I167" s="89"/>
    </row>
    <row r="168" spans="1:9" s="90" customFormat="1" ht="15">
      <c r="A168" s="89"/>
      <c r="B168" s="89"/>
      <c r="C168" s="89"/>
      <c r="D168" s="96"/>
      <c r="E168" s="136"/>
      <c r="F168" s="96"/>
      <c r="G168" s="96"/>
      <c r="H168" s="96"/>
      <c r="I168" s="89"/>
    </row>
    <row r="169" spans="1:9" s="90" customFormat="1" ht="15">
      <c r="A169" s="89"/>
      <c r="B169" s="89"/>
      <c r="C169" s="89"/>
      <c r="D169" s="96"/>
      <c r="E169" s="136"/>
      <c r="F169" s="96"/>
      <c r="G169" s="96"/>
      <c r="H169" s="96"/>
      <c r="I169" s="89"/>
    </row>
    <row r="170" spans="1:9" s="90" customFormat="1" ht="15">
      <c r="A170" s="89"/>
      <c r="B170" s="89"/>
      <c r="C170" s="89"/>
      <c r="D170" s="96"/>
      <c r="E170" s="136"/>
      <c r="F170" s="96"/>
      <c r="G170" s="96"/>
      <c r="H170" s="96"/>
      <c r="I170" s="89"/>
    </row>
    <row r="171" spans="1:9" s="90" customFormat="1" ht="15">
      <c r="A171" s="89"/>
      <c r="B171" s="89"/>
      <c r="C171" s="89"/>
      <c r="D171" s="96"/>
      <c r="E171" s="136"/>
      <c r="F171" s="96"/>
      <c r="G171" s="96"/>
      <c r="H171" s="96"/>
      <c r="I171" s="89"/>
    </row>
    <row r="172" spans="1:9" s="90" customFormat="1" ht="15">
      <c r="A172" s="89"/>
      <c r="B172" s="89"/>
      <c r="C172" s="89"/>
      <c r="D172" s="96"/>
      <c r="E172" s="136"/>
      <c r="F172" s="96"/>
      <c r="G172" s="96"/>
      <c r="H172" s="96"/>
      <c r="I172" s="89"/>
    </row>
    <row r="173" spans="1:9" s="90" customFormat="1" ht="15">
      <c r="A173" s="89"/>
      <c r="B173" s="89"/>
      <c r="C173" s="89"/>
      <c r="D173" s="96"/>
      <c r="E173" s="136"/>
      <c r="F173" s="96"/>
      <c r="G173" s="96"/>
      <c r="H173" s="96"/>
      <c r="I173" s="89"/>
    </row>
    <row r="174" spans="1:9" s="90" customFormat="1" ht="15">
      <c r="A174" s="89"/>
      <c r="B174" s="89"/>
      <c r="C174" s="89"/>
      <c r="D174" s="96"/>
      <c r="E174" s="136"/>
      <c r="F174" s="96"/>
      <c r="G174" s="96"/>
      <c r="H174" s="96"/>
      <c r="I174" s="89"/>
    </row>
    <row r="175" spans="1:9" s="90" customFormat="1" ht="15">
      <c r="A175" s="89"/>
      <c r="B175" s="89"/>
      <c r="C175" s="89"/>
      <c r="D175" s="96"/>
      <c r="E175" s="136"/>
      <c r="F175" s="96"/>
      <c r="G175" s="96"/>
      <c r="H175" s="96"/>
      <c r="I175" s="89"/>
    </row>
    <row r="176" spans="1:9" s="90" customFormat="1" ht="15">
      <c r="A176" s="89"/>
      <c r="B176" s="89"/>
      <c r="C176" s="89"/>
      <c r="D176" s="96"/>
      <c r="E176" s="136"/>
      <c r="F176" s="96"/>
      <c r="G176" s="96"/>
      <c r="H176" s="96"/>
      <c r="I176" s="89"/>
    </row>
    <row r="177" spans="1:9" s="90" customFormat="1" ht="15">
      <c r="A177" s="89"/>
      <c r="B177" s="89"/>
      <c r="C177" s="89"/>
      <c r="D177" s="96"/>
      <c r="E177" s="136"/>
      <c r="F177" s="96"/>
      <c r="G177" s="96"/>
      <c r="H177" s="96"/>
      <c r="I177" s="89"/>
    </row>
    <row r="178" spans="1:9" s="90" customFormat="1" ht="15">
      <c r="A178" s="89"/>
      <c r="B178" s="89"/>
      <c r="C178" s="89"/>
      <c r="D178" s="96"/>
      <c r="E178" s="136"/>
      <c r="F178" s="96"/>
      <c r="G178" s="96"/>
      <c r="H178" s="96"/>
      <c r="I178" s="89"/>
    </row>
    <row r="179" spans="1:9" s="90" customFormat="1" ht="15">
      <c r="A179" s="89"/>
      <c r="B179" s="89"/>
      <c r="C179" s="89"/>
      <c r="D179" s="96"/>
      <c r="E179" s="136"/>
      <c r="F179" s="96"/>
      <c r="G179" s="96"/>
      <c r="H179" s="96"/>
      <c r="I179" s="89"/>
    </row>
    <row r="180" spans="1:9" s="90" customFormat="1" ht="15">
      <c r="A180" s="89"/>
      <c r="B180" s="89"/>
      <c r="C180" s="89"/>
      <c r="D180" s="96"/>
      <c r="E180" s="136"/>
      <c r="F180" s="96"/>
      <c r="G180" s="96"/>
      <c r="H180" s="96"/>
      <c r="I180" s="89"/>
    </row>
    <row r="181" spans="1:9" s="90" customFormat="1" ht="15">
      <c r="A181" s="89"/>
      <c r="B181" s="89"/>
      <c r="C181" s="89"/>
      <c r="D181" s="96"/>
      <c r="E181" s="136"/>
      <c r="F181" s="96"/>
      <c r="G181" s="96"/>
      <c r="H181" s="96"/>
      <c r="I181" s="89"/>
    </row>
    <row r="182" spans="1:9" s="90" customFormat="1" ht="15">
      <c r="A182" s="89"/>
      <c r="B182" s="89"/>
      <c r="C182" s="89"/>
      <c r="D182" s="96"/>
      <c r="E182" s="136"/>
      <c r="F182" s="96"/>
      <c r="G182" s="96"/>
      <c r="H182" s="96"/>
      <c r="I182" s="89"/>
    </row>
    <row r="183" spans="1:9" s="90" customFormat="1" ht="15">
      <c r="A183" s="89"/>
      <c r="B183" s="89"/>
      <c r="C183" s="89"/>
      <c r="D183" s="96"/>
      <c r="E183" s="136"/>
      <c r="F183" s="96"/>
      <c r="G183" s="96"/>
      <c r="H183" s="96"/>
      <c r="I183" s="89"/>
    </row>
    <row r="184" spans="1:9" s="90" customFormat="1" ht="15">
      <c r="A184" s="89"/>
      <c r="B184" s="89"/>
      <c r="C184" s="89"/>
      <c r="D184" s="96"/>
      <c r="E184" s="136"/>
      <c r="F184" s="96"/>
      <c r="G184" s="96"/>
      <c r="H184" s="96"/>
      <c r="I184" s="89"/>
    </row>
    <row r="185" spans="1:9" s="90" customFormat="1" ht="15">
      <c r="A185" s="89"/>
      <c r="B185" s="89"/>
      <c r="C185" s="89"/>
      <c r="D185" s="96"/>
      <c r="E185" s="136"/>
      <c r="F185" s="96"/>
      <c r="G185" s="96"/>
      <c r="H185" s="96"/>
      <c r="I185" s="89"/>
    </row>
    <row r="186" spans="1:9" s="90" customFormat="1" ht="15">
      <c r="A186" s="89"/>
      <c r="B186" s="89"/>
      <c r="C186" s="89"/>
      <c r="D186" s="96"/>
      <c r="E186" s="136"/>
      <c r="F186" s="96"/>
      <c r="G186" s="96"/>
      <c r="H186" s="96"/>
      <c r="I186" s="89"/>
    </row>
    <row r="187" spans="1:9" s="90" customFormat="1" ht="15">
      <c r="A187" s="89"/>
      <c r="B187" s="89"/>
      <c r="C187" s="89"/>
      <c r="D187" s="96"/>
      <c r="E187" s="136"/>
      <c r="F187" s="96"/>
      <c r="G187" s="96"/>
      <c r="H187" s="96"/>
      <c r="I187" s="89"/>
    </row>
    <row r="188" spans="1:9" s="90" customFormat="1" ht="15">
      <c r="A188" s="89"/>
      <c r="B188" s="89"/>
      <c r="C188" s="89"/>
      <c r="D188" s="96"/>
      <c r="E188" s="136"/>
      <c r="F188" s="96"/>
      <c r="G188" s="96"/>
      <c r="H188" s="96"/>
      <c r="I188" s="89"/>
    </row>
    <row r="189" spans="1:9" s="90" customFormat="1" ht="15">
      <c r="A189" s="89"/>
      <c r="B189" s="89"/>
      <c r="C189" s="89"/>
      <c r="D189" s="96"/>
      <c r="E189" s="136"/>
      <c r="F189" s="96"/>
      <c r="G189" s="96"/>
      <c r="H189" s="96"/>
      <c r="I189" s="89"/>
    </row>
    <row r="190" spans="1:9" s="90" customFormat="1" ht="15">
      <c r="A190" s="89"/>
      <c r="B190" s="89"/>
      <c r="C190" s="89"/>
      <c r="D190" s="96"/>
      <c r="E190" s="136"/>
      <c r="F190" s="96"/>
      <c r="G190" s="96"/>
      <c r="H190" s="96"/>
      <c r="I190" s="89"/>
    </row>
    <row r="191" spans="1:9" s="90" customFormat="1" ht="15">
      <c r="A191" s="89"/>
      <c r="B191" s="89"/>
      <c r="C191" s="89"/>
      <c r="D191" s="96"/>
      <c r="E191" s="136"/>
      <c r="F191" s="96"/>
      <c r="G191" s="96"/>
      <c r="H191" s="96"/>
      <c r="I191" s="89"/>
    </row>
    <row r="192" spans="1:9" s="90" customFormat="1" ht="15">
      <c r="A192" s="89"/>
      <c r="B192" s="89"/>
      <c r="C192" s="89"/>
      <c r="D192" s="96"/>
      <c r="E192" s="136"/>
      <c r="F192" s="96"/>
      <c r="G192" s="96"/>
      <c r="H192" s="96"/>
      <c r="I192" s="89"/>
    </row>
    <row r="193" spans="1:9" s="90" customFormat="1" ht="15">
      <c r="A193" s="89"/>
      <c r="B193" s="89"/>
      <c r="C193" s="89"/>
      <c r="D193" s="96"/>
      <c r="E193" s="136"/>
      <c r="F193" s="96"/>
      <c r="G193" s="96"/>
      <c r="H193" s="96"/>
      <c r="I193" s="89"/>
    </row>
    <row r="194" spans="1:9" s="90" customFormat="1" ht="15">
      <c r="A194" s="89"/>
      <c r="B194" s="89"/>
      <c r="C194" s="89"/>
      <c r="D194" s="96"/>
      <c r="E194" s="136"/>
      <c r="F194" s="96"/>
      <c r="G194" s="96"/>
      <c r="H194" s="96"/>
      <c r="I194" s="89"/>
    </row>
    <row r="195" spans="1:9" s="90" customFormat="1" ht="15">
      <c r="A195" s="89"/>
      <c r="B195" s="89"/>
      <c r="C195" s="89"/>
      <c r="D195" s="96"/>
      <c r="E195" s="136"/>
      <c r="F195" s="96"/>
      <c r="G195" s="96"/>
      <c r="H195" s="96"/>
      <c r="I195" s="89"/>
    </row>
    <row r="196" spans="1:9" s="90" customFormat="1" ht="15">
      <c r="A196" s="89"/>
      <c r="B196" s="89"/>
      <c r="C196" s="89"/>
      <c r="D196" s="96"/>
      <c r="E196" s="136"/>
      <c r="F196" s="96"/>
      <c r="G196" s="96"/>
      <c r="H196" s="96"/>
      <c r="I196" s="89"/>
    </row>
    <row r="197" spans="1:9" s="90" customFormat="1" ht="15">
      <c r="A197" s="89"/>
      <c r="B197" s="89"/>
      <c r="C197" s="89"/>
      <c r="D197" s="96"/>
      <c r="E197" s="136"/>
      <c r="F197" s="96"/>
      <c r="G197" s="96"/>
      <c r="H197" s="96"/>
      <c r="I197" s="89"/>
    </row>
    <row r="198" spans="1:9" s="90" customFormat="1" ht="15">
      <c r="A198" s="89"/>
      <c r="B198" s="89"/>
      <c r="C198" s="89"/>
      <c r="D198" s="96"/>
      <c r="E198" s="136"/>
      <c r="F198" s="96"/>
      <c r="G198" s="96"/>
      <c r="H198" s="96"/>
      <c r="I198" s="89"/>
    </row>
    <row r="199" spans="1:9" s="90" customFormat="1" ht="15">
      <c r="A199" s="89"/>
      <c r="B199" s="89"/>
      <c r="C199" s="89"/>
      <c r="D199" s="96"/>
      <c r="E199" s="136"/>
      <c r="F199" s="96"/>
      <c r="G199" s="96"/>
      <c r="H199" s="96"/>
      <c r="I199" s="89"/>
    </row>
    <row r="200" spans="1:9" s="90" customFormat="1" ht="15">
      <c r="A200" s="89"/>
      <c r="B200" s="89"/>
      <c r="C200" s="89"/>
      <c r="D200" s="96"/>
      <c r="E200" s="136"/>
      <c r="F200" s="96"/>
      <c r="G200" s="96"/>
      <c r="H200" s="96"/>
      <c r="I200" s="89"/>
    </row>
    <row r="201" spans="1:9" s="90" customFormat="1" ht="15">
      <c r="A201" s="89"/>
      <c r="B201" s="89"/>
      <c r="C201" s="89"/>
      <c r="D201" s="96"/>
      <c r="E201" s="136"/>
      <c r="F201" s="96"/>
      <c r="G201" s="96"/>
      <c r="H201" s="96"/>
      <c r="I201" s="89"/>
    </row>
    <row r="202" spans="1:9" s="90" customFormat="1" ht="15">
      <c r="A202" s="89"/>
      <c r="B202" s="89"/>
      <c r="C202" s="89"/>
      <c r="D202" s="96"/>
      <c r="E202" s="136"/>
      <c r="F202" s="96"/>
      <c r="G202" s="96"/>
      <c r="H202" s="96"/>
      <c r="I202" s="89"/>
    </row>
    <row r="203" spans="1:9" s="90" customFormat="1" ht="15">
      <c r="A203" s="89"/>
      <c r="B203" s="89"/>
      <c r="C203" s="89"/>
      <c r="D203" s="96"/>
      <c r="E203" s="136"/>
      <c r="F203" s="96"/>
      <c r="G203" s="96"/>
      <c r="H203" s="96"/>
      <c r="I203" s="89"/>
    </row>
    <row r="204" spans="1:9" s="90" customFormat="1" ht="15">
      <c r="A204" s="89"/>
      <c r="B204" s="89"/>
      <c r="C204" s="89"/>
      <c r="D204" s="96"/>
      <c r="E204" s="136"/>
      <c r="F204" s="96"/>
      <c r="G204" s="96"/>
      <c r="H204" s="96"/>
      <c r="I204" s="89"/>
    </row>
    <row r="205" spans="1:9" s="90" customFormat="1" ht="15">
      <c r="A205" s="89"/>
      <c r="B205" s="89"/>
      <c r="C205" s="89"/>
      <c r="D205" s="96"/>
      <c r="E205" s="136"/>
      <c r="F205" s="96"/>
      <c r="G205" s="96"/>
      <c r="H205" s="96"/>
      <c r="I205" s="89"/>
    </row>
    <row r="206" spans="1:9" s="90" customFormat="1" ht="15">
      <c r="A206" s="89"/>
      <c r="B206" s="89"/>
      <c r="C206" s="89"/>
      <c r="D206" s="96"/>
      <c r="E206" s="136"/>
      <c r="F206" s="96"/>
      <c r="G206" s="96"/>
      <c r="H206" s="96"/>
      <c r="I206" s="89"/>
    </row>
    <row r="207" spans="1:9" s="90" customFormat="1" ht="15">
      <c r="A207" s="89"/>
      <c r="B207" s="89"/>
      <c r="C207" s="89"/>
      <c r="D207" s="96"/>
      <c r="E207" s="136"/>
      <c r="F207" s="96"/>
      <c r="G207" s="96"/>
      <c r="H207" s="96"/>
      <c r="I207" s="89"/>
    </row>
    <row r="208" spans="1:9" s="90" customFormat="1" ht="15">
      <c r="A208" s="89"/>
      <c r="B208" s="89"/>
      <c r="C208" s="89"/>
      <c r="D208" s="96"/>
      <c r="E208" s="136"/>
      <c r="F208" s="96"/>
      <c r="G208" s="96"/>
      <c r="H208" s="96"/>
      <c r="I208" s="89"/>
    </row>
    <row r="209" spans="1:9" s="90" customFormat="1" ht="15">
      <c r="A209" s="89"/>
      <c r="B209" s="89"/>
      <c r="C209" s="89"/>
      <c r="D209" s="96"/>
      <c r="E209" s="136"/>
      <c r="F209" s="96"/>
      <c r="G209" s="96"/>
      <c r="H209" s="96"/>
      <c r="I209" s="89"/>
    </row>
    <row r="210" spans="1:9" s="90" customFormat="1" ht="15">
      <c r="A210" s="89"/>
      <c r="B210" s="89"/>
      <c r="C210" s="89"/>
      <c r="D210" s="96"/>
      <c r="E210" s="136"/>
      <c r="F210" s="96"/>
      <c r="G210" s="96"/>
      <c r="H210" s="96"/>
      <c r="I210" s="89"/>
    </row>
    <row r="211" spans="1:9" s="90" customFormat="1" ht="15">
      <c r="A211" s="89"/>
      <c r="B211" s="89"/>
      <c r="C211" s="89"/>
      <c r="D211" s="96"/>
      <c r="E211" s="136"/>
      <c r="F211" s="96"/>
      <c r="G211" s="96"/>
      <c r="H211" s="96"/>
      <c r="I211" s="89"/>
    </row>
    <row r="212" spans="1:9" s="90" customFormat="1" ht="15">
      <c r="A212" s="89"/>
      <c r="B212" s="89"/>
      <c r="C212" s="89"/>
      <c r="D212" s="96"/>
      <c r="E212" s="136"/>
      <c r="F212" s="96"/>
      <c r="G212" s="96"/>
      <c r="H212" s="96"/>
      <c r="I212" s="89"/>
    </row>
    <row r="213" spans="1:9" s="90" customFormat="1" ht="15">
      <c r="A213" s="89"/>
      <c r="B213" s="89"/>
      <c r="C213" s="89"/>
      <c r="D213" s="96"/>
      <c r="E213" s="136"/>
      <c r="F213" s="96"/>
      <c r="G213" s="96"/>
      <c r="H213" s="96"/>
      <c r="I213" s="89"/>
    </row>
    <row r="214" spans="1:9" s="90" customFormat="1" ht="15">
      <c r="A214" s="89"/>
      <c r="B214" s="89"/>
      <c r="C214" s="89"/>
      <c r="D214" s="96"/>
      <c r="E214" s="136"/>
      <c r="F214" s="96"/>
      <c r="G214" s="96"/>
      <c r="H214" s="96"/>
      <c r="I214" s="89"/>
    </row>
    <row r="215" spans="1:9" s="90" customFormat="1" ht="15">
      <c r="A215" s="89"/>
      <c r="B215" s="89"/>
      <c r="C215" s="89"/>
      <c r="D215" s="96"/>
      <c r="E215" s="136"/>
      <c r="F215" s="96"/>
      <c r="G215" s="96"/>
      <c r="H215" s="96"/>
      <c r="I215" s="89"/>
    </row>
    <row r="216" spans="1:9" s="90" customFormat="1" ht="15">
      <c r="A216" s="89"/>
      <c r="B216" s="89"/>
      <c r="C216" s="89"/>
      <c r="D216" s="96"/>
      <c r="E216" s="136"/>
      <c r="F216" s="96"/>
      <c r="G216" s="96"/>
      <c r="H216" s="96"/>
      <c r="I216" s="89"/>
    </row>
    <row r="217" spans="1:9" s="90" customFormat="1" ht="15">
      <c r="A217" s="89"/>
      <c r="B217" s="89"/>
      <c r="C217" s="89"/>
      <c r="D217" s="96"/>
      <c r="E217" s="136"/>
      <c r="F217" s="96"/>
      <c r="G217" s="96"/>
      <c r="H217" s="96"/>
      <c r="I217" s="89"/>
    </row>
    <row r="218" spans="1:9" s="90" customFormat="1" ht="15">
      <c r="A218" s="89"/>
      <c r="B218" s="89"/>
      <c r="C218" s="89"/>
      <c r="D218" s="96"/>
      <c r="E218" s="136"/>
      <c r="F218" s="96"/>
      <c r="G218" s="96"/>
      <c r="H218" s="96"/>
      <c r="I218" s="89"/>
    </row>
    <row r="219" spans="1:9" s="90" customFormat="1" ht="15">
      <c r="A219" s="89"/>
      <c r="B219" s="89"/>
      <c r="C219" s="89"/>
      <c r="D219" s="96"/>
      <c r="E219" s="136"/>
      <c r="F219" s="96"/>
      <c r="G219" s="96"/>
      <c r="H219" s="96"/>
      <c r="I219" s="89"/>
    </row>
    <row r="220" spans="1:9" s="90" customFormat="1" ht="15">
      <c r="A220" s="89"/>
      <c r="B220" s="89"/>
      <c r="C220" s="89"/>
      <c r="D220" s="96"/>
      <c r="E220" s="136"/>
      <c r="F220" s="96"/>
      <c r="G220" s="96"/>
      <c r="H220" s="96"/>
      <c r="I220" s="89"/>
    </row>
    <row r="221" spans="1:9" s="90" customFormat="1" ht="15">
      <c r="A221" s="89"/>
      <c r="B221" s="89"/>
      <c r="C221" s="89"/>
      <c r="D221" s="96"/>
      <c r="E221" s="136"/>
      <c r="F221" s="96"/>
      <c r="G221" s="96"/>
      <c r="H221" s="96"/>
      <c r="I221" s="89"/>
    </row>
    <row r="222" spans="1:9" s="90" customFormat="1" ht="15">
      <c r="A222" s="89"/>
      <c r="B222" s="89"/>
      <c r="C222" s="89"/>
      <c r="D222" s="96"/>
      <c r="E222" s="136"/>
      <c r="F222" s="96"/>
      <c r="G222" s="96"/>
      <c r="H222" s="96"/>
      <c r="I222" s="89"/>
    </row>
    <row r="223" spans="1:9" s="90" customFormat="1" ht="15">
      <c r="A223" s="89"/>
      <c r="B223" s="89"/>
      <c r="C223" s="89"/>
      <c r="D223" s="96"/>
      <c r="E223" s="136"/>
      <c r="F223" s="96"/>
      <c r="G223" s="96"/>
      <c r="H223" s="96"/>
      <c r="I223" s="89"/>
    </row>
    <row r="224" spans="1:9" s="90" customFormat="1" ht="15">
      <c r="A224" s="89"/>
      <c r="B224" s="89"/>
      <c r="C224" s="89"/>
      <c r="D224" s="96"/>
      <c r="E224" s="136"/>
      <c r="F224" s="96"/>
      <c r="G224" s="96"/>
      <c r="H224" s="96"/>
      <c r="I224" s="89"/>
    </row>
    <row r="225" spans="1:9" s="90" customFormat="1" ht="15">
      <c r="A225" s="89"/>
      <c r="B225" s="89"/>
      <c r="C225" s="89"/>
      <c r="D225" s="96"/>
      <c r="E225" s="136"/>
      <c r="F225" s="96"/>
      <c r="G225" s="96"/>
      <c r="H225" s="96"/>
      <c r="I225" s="89"/>
    </row>
    <row r="226" spans="1:9" s="90" customFormat="1" ht="15">
      <c r="A226" s="89"/>
      <c r="B226" s="89"/>
      <c r="C226" s="89"/>
      <c r="D226" s="96"/>
      <c r="E226" s="136"/>
      <c r="F226" s="96"/>
      <c r="G226" s="96"/>
      <c r="H226" s="96"/>
      <c r="I226" s="89"/>
    </row>
    <row r="227" spans="1:9" s="90" customFormat="1" ht="15">
      <c r="A227" s="89"/>
      <c r="B227" s="89"/>
      <c r="C227" s="89"/>
      <c r="D227" s="96"/>
      <c r="E227" s="136"/>
      <c r="F227" s="96"/>
      <c r="G227" s="96"/>
      <c r="H227" s="96"/>
      <c r="I227" s="89"/>
    </row>
    <row r="228" spans="1:9" s="90" customFormat="1" ht="15">
      <c r="A228" s="89"/>
      <c r="B228" s="89"/>
      <c r="C228" s="89"/>
      <c r="D228" s="96"/>
      <c r="E228" s="136"/>
      <c r="F228" s="96"/>
      <c r="G228" s="96"/>
      <c r="H228" s="96"/>
      <c r="I228" s="89"/>
    </row>
    <row r="229" spans="1:9" s="90" customFormat="1" ht="15">
      <c r="A229" s="89"/>
      <c r="B229" s="89"/>
      <c r="C229" s="89"/>
      <c r="D229" s="96"/>
      <c r="E229" s="136"/>
      <c r="F229" s="96"/>
      <c r="G229" s="96"/>
      <c r="H229" s="96"/>
      <c r="I229" s="89"/>
    </row>
    <row r="230" spans="1:9" s="90" customFormat="1" ht="15">
      <c r="A230" s="89"/>
      <c r="B230" s="89"/>
      <c r="C230" s="89"/>
      <c r="D230" s="96"/>
      <c r="E230" s="136"/>
      <c r="F230" s="96"/>
      <c r="G230" s="96"/>
      <c r="H230" s="96"/>
      <c r="I230" s="89"/>
    </row>
    <row r="231" spans="1:9" s="90" customFormat="1" ht="15">
      <c r="A231" s="89"/>
      <c r="B231" s="89"/>
      <c r="C231" s="89"/>
      <c r="D231" s="96"/>
      <c r="E231" s="136"/>
      <c r="F231" s="96"/>
      <c r="G231" s="96"/>
      <c r="H231" s="96"/>
      <c r="I231" s="89"/>
    </row>
    <row r="232" spans="1:9" s="90" customFormat="1" ht="15">
      <c r="A232" s="89"/>
      <c r="B232" s="89"/>
      <c r="C232" s="89"/>
      <c r="D232" s="96"/>
      <c r="E232" s="136"/>
      <c r="F232" s="96"/>
      <c r="G232" s="96"/>
      <c r="H232" s="96"/>
      <c r="I232" s="89"/>
    </row>
    <row r="233" spans="1:9" s="90" customFormat="1" ht="15">
      <c r="A233" s="89"/>
      <c r="B233" s="89"/>
      <c r="C233" s="89"/>
      <c r="D233" s="96"/>
      <c r="E233" s="136"/>
      <c r="F233" s="96"/>
      <c r="G233" s="96"/>
      <c r="H233" s="96"/>
      <c r="I233" s="89"/>
    </row>
    <row r="234" spans="1:9" s="90" customFormat="1" ht="15">
      <c r="A234" s="89"/>
      <c r="B234" s="89"/>
      <c r="C234" s="89"/>
      <c r="D234" s="96"/>
      <c r="E234" s="136"/>
      <c r="F234" s="96"/>
      <c r="G234" s="96"/>
      <c r="H234" s="96"/>
      <c r="I234" s="89"/>
    </row>
    <row r="235" spans="1:9" s="90" customFormat="1" ht="15">
      <c r="A235" s="89"/>
      <c r="B235" s="89"/>
      <c r="C235" s="89"/>
      <c r="D235" s="96"/>
      <c r="E235" s="136"/>
      <c r="F235" s="96"/>
      <c r="G235" s="96"/>
      <c r="H235" s="96"/>
      <c r="I235" s="89"/>
    </row>
    <row r="236" spans="1:9" s="90" customFormat="1" ht="15">
      <c r="A236" s="89"/>
      <c r="B236" s="89"/>
      <c r="C236" s="89"/>
      <c r="D236" s="96"/>
      <c r="E236" s="136"/>
      <c r="F236" s="96"/>
      <c r="G236" s="96"/>
      <c r="H236" s="96"/>
      <c r="I236" s="89"/>
    </row>
    <row r="237" spans="1:9" s="90" customFormat="1" ht="15">
      <c r="A237" s="89"/>
      <c r="B237" s="89"/>
      <c r="C237" s="89"/>
      <c r="D237" s="96"/>
      <c r="E237" s="136"/>
      <c r="F237" s="96"/>
      <c r="G237" s="96"/>
      <c r="H237" s="96"/>
      <c r="I237" s="89"/>
    </row>
    <row r="238" spans="1:9" s="90" customFormat="1" ht="15">
      <c r="A238" s="89"/>
      <c r="B238" s="89"/>
      <c r="C238" s="89"/>
      <c r="D238" s="96"/>
      <c r="E238" s="136"/>
      <c r="F238" s="96"/>
      <c r="G238" s="96"/>
      <c r="H238" s="96"/>
      <c r="I238" s="89"/>
    </row>
    <row r="239" spans="1:9" s="90" customFormat="1" ht="15">
      <c r="A239" s="89"/>
      <c r="B239" s="89"/>
      <c r="C239" s="89"/>
      <c r="D239" s="96"/>
      <c r="E239" s="136"/>
      <c r="F239" s="96"/>
      <c r="G239" s="96"/>
      <c r="H239" s="96"/>
      <c r="I239" s="89"/>
    </row>
    <row r="240" spans="1:9" s="90" customFormat="1" ht="15">
      <c r="A240" s="89"/>
      <c r="B240" s="89"/>
      <c r="C240" s="89"/>
      <c r="D240" s="96"/>
      <c r="E240" s="136"/>
      <c r="F240" s="96"/>
      <c r="G240" s="96"/>
      <c r="H240" s="96"/>
      <c r="I240" s="89"/>
    </row>
    <row r="241" spans="1:9" s="90" customFormat="1" ht="15">
      <c r="A241" s="89"/>
      <c r="B241" s="89"/>
      <c r="C241" s="89"/>
      <c r="D241" s="96"/>
      <c r="E241" s="136"/>
      <c r="F241" s="96"/>
      <c r="G241" s="96"/>
      <c r="H241" s="96"/>
      <c r="I241" s="89"/>
    </row>
    <row r="242" ht="15.75">
      <c r="D242" s="18"/>
    </row>
    <row r="243" ht="15.75">
      <c r="D243" s="18"/>
    </row>
    <row r="244" ht="15.75">
      <c r="D244" s="18"/>
    </row>
    <row r="245" ht="15.75">
      <c r="D245" s="18"/>
    </row>
    <row r="246" ht="15.75">
      <c r="D246" s="18"/>
    </row>
    <row r="247" ht="15.75">
      <c r="D247" s="18"/>
    </row>
    <row r="248" ht="15.75">
      <c r="D248" s="18"/>
    </row>
    <row r="249" ht="15.75">
      <c r="D249" s="18"/>
    </row>
    <row r="250" ht="15.75">
      <c r="D250" s="18"/>
    </row>
    <row r="251" ht="15.75">
      <c r="D251" s="18"/>
    </row>
    <row r="252" ht="15.75">
      <c r="D252" s="18"/>
    </row>
    <row r="253" ht="15.75">
      <c r="D253" s="18"/>
    </row>
    <row r="254" ht="15.75">
      <c r="D254" s="18"/>
    </row>
    <row r="255" ht="15.75">
      <c r="D255" s="18"/>
    </row>
    <row r="256" ht="15.75">
      <c r="D256" s="18"/>
    </row>
    <row r="257" ht="15.75">
      <c r="D257" s="18"/>
    </row>
    <row r="258" ht="15.75">
      <c r="D258" s="18"/>
    </row>
    <row r="259" ht="15.75">
      <c r="D259" s="18"/>
    </row>
    <row r="260" ht="15.75">
      <c r="D260" s="18"/>
    </row>
    <row r="261" ht="15.75">
      <c r="D261" s="18"/>
    </row>
    <row r="262" ht="15.75">
      <c r="D262" s="18"/>
    </row>
    <row r="263" ht="15.75">
      <c r="D263" s="18"/>
    </row>
    <row r="264" ht="15.75">
      <c r="D264" s="18"/>
    </row>
    <row r="265" ht="15.75">
      <c r="D265" s="18"/>
    </row>
    <row r="266" ht="15.75">
      <c r="D266" s="18"/>
    </row>
    <row r="267" ht="15.75">
      <c r="D267" s="18"/>
    </row>
    <row r="268" ht="15.75">
      <c r="D268" s="18"/>
    </row>
    <row r="269" ht="15.75">
      <c r="D269" s="18"/>
    </row>
    <row r="270" ht="15.75">
      <c r="D270" s="18"/>
    </row>
    <row r="271" ht="15.75">
      <c r="D271" s="18"/>
    </row>
    <row r="272" ht="15.75">
      <c r="D272" s="18"/>
    </row>
    <row r="273" ht="15.75">
      <c r="D273" s="18"/>
    </row>
    <row r="274" ht="15.75">
      <c r="D274" s="18"/>
    </row>
    <row r="275" ht="15.75">
      <c r="D275" s="18"/>
    </row>
    <row r="276" ht="15.75">
      <c r="D276" s="18"/>
    </row>
    <row r="277" ht="15.75">
      <c r="D277" s="18"/>
    </row>
    <row r="278" ht="15.75">
      <c r="D278" s="18"/>
    </row>
    <row r="279" ht="15.75">
      <c r="D279" s="18"/>
    </row>
    <row r="280" ht="15.75">
      <c r="D280" s="18"/>
    </row>
    <row r="281" ht="15.75">
      <c r="D281" s="18"/>
    </row>
    <row r="282" ht="15.75">
      <c r="D282" s="18"/>
    </row>
    <row r="283" ht="15.75">
      <c r="D283" s="18"/>
    </row>
    <row r="284" ht="15.75">
      <c r="D284" s="18"/>
    </row>
    <row r="285" ht="15.75">
      <c r="D285" s="18"/>
    </row>
    <row r="286" ht="15.75">
      <c r="D286" s="18"/>
    </row>
    <row r="287" ht="15.75">
      <c r="D287" s="18"/>
    </row>
    <row r="288" ht="15.75">
      <c r="D288" s="18"/>
    </row>
    <row r="289" ht="15.75">
      <c r="D289" s="18"/>
    </row>
    <row r="290" ht="15.75">
      <c r="D290" s="18"/>
    </row>
    <row r="291" ht="15.75">
      <c r="D291" s="18"/>
    </row>
    <row r="292" ht="15.75">
      <c r="D292" s="18"/>
    </row>
    <row r="293" ht="15.75">
      <c r="D293" s="18"/>
    </row>
    <row r="294" ht="15.75">
      <c r="D294" s="18"/>
    </row>
    <row r="295" ht="15.75">
      <c r="D295" s="18"/>
    </row>
    <row r="296" ht="15.75">
      <c r="D296" s="18"/>
    </row>
    <row r="297" ht="15.75">
      <c r="D297" s="18"/>
    </row>
    <row r="298" ht="15.75">
      <c r="D298" s="18"/>
    </row>
    <row r="299" ht="15.75">
      <c r="D299" s="18"/>
    </row>
    <row r="300" ht="15.75">
      <c r="D300" s="18"/>
    </row>
    <row r="301" ht="15.75">
      <c r="D301" s="18"/>
    </row>
    <row r="302" ht="15.75">
      <c r="D302" s="18"/>
    </row>
    <row r="303" ht="15.75">
      <c r="D303" s="18"/>
    </row>
    <row r="304" ht="15.75">
      <c r="D304" s="18"/>
    </row>
    <row r="305" ht="15.75">
      <c r="D305" s="18"/>
    </row>
    <row r="306" ht="15.75">
      <c r="D306" s="18"/>
    </row>
    <row r="307" ht="15.75">
      <c r="D307" s="18"/>
    </row>
    <row r="308" ht="15.75">
      <c r="D308" s="18"/>
    </row>
    <row r="309" ht="15.75">
      <c r="D309" s="18"/>
    </row>
    <row r="310" ht="15.75">
      <c r="D310" s="18"/>
    </row>
    <row r="311" ht="15.75">
      <c r="D311" s="18"/>
    </row>
    <row r="312" ht="15.75">
      <c r="D312" s="18"/>
    </row>
    <row r="313" ht="15.75">
      <c r="D313" s="18"/>
    </row>
    <row r="314" ht="15.75">
      <c r="D314" s="18"/>
    </row>
    <row r="315" ht="15.75">
      <c r="D315" s="18"/>
    </row>
    <row r="316" ht="15.75">
      <c r="D316" s="18"/>
    </row>
    <row r="317" ht="15.75">
      <c r="D317" s="18"/>
    </row>
    <row r="318" ht="15.75">
      <c r="D318" s="18"/>
    </row>
    <row r="319" ht="15.75">
      <c r="D319" s="18"/>
    </row>
    <row r="320" ht="15.75">
      <c r="D320" s="18"/>
    </row>
    <row r="321" ht="15.75">
      <c r="D321" s="18"/>
    </row>
    <row r="322" ht="15.75">
      <c r="D322" s="18"/>
    </row>
    <row r="323" ht="15.75">
      <c r="D323" s="18"/>
    </row>
    <row r="324" ht="15.75">
      <c r="D324" s="18"/>
    </row>
    <row r="325" ht="15.75">
      <c r="D325" s="18"/>
    </row>
    <row r="326" ht="15.75">
      <c r="D326" s="18"/>
    </row>
    <row r="327" ht="15.75">
      <c r="D327" s="18"/>
    </row>
    <row r="328" ht="15.75">
      <c r="D328" s="18"/>
    </row>
    <row r="329" ht="15.75">
      <c r="D329" s="18"/>
    </row>
    <row r="330" ht="15.75">
      <c r="D330" s="18"/>
    </row>
    <row r="331" ht="15.75">
      <c r="D331" s="18"/>
    </row>
    <row r="332" ht="15.75">
      <c r="D332" s="18"/>
    </row>
    <row r="333" ht="15.75">
      <c r="D333" s="18"/>
    </row>
    <row r="334" ht="15.75">
      <c r="D334" s="18"/>
    </row>
    <row r="335" ht="15.75">
      <c r="D335" s="18"/>
    </row>
    <row r="336" ht="15.75">
      <c r="D336" s="18"/>
    </row>
    <row r="337" ht="15.75">
      <c r="D337" s="18"/>
    </row>
    <row r="338" ht="15.75">
      <c r="D338" s="18"/>
    </row>
    <row r="339" ht="15.75">
      <c r="D339" s="18"/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R25"/>
  <sheetViews>
    <sheetView workbookViewId="0" topLeftCell="A1">
      <selection activeCell="A23" sqref="A23:A25"/>
    </sheetView>
  </sheetViews>
  <sheetFormatPr defaultColWidth="9.140625" defaultRowHeight="12.75"/>
  <cols>
    <col min="1" max="1" width="5.7109375" style="17" customWidth="1"/>
    <col min="2" max="2" width="13.421875" style="17" customWidth="1"/>
    <col min="3" max="3" width="18.7109375" style="17" customWidth="1"/>
    <col min="4" max="4" width="13.28125" style="18" customWidth="1"/>
    <col min="5" max="5" width="19.28125" style="16" customWidth="1"/>
    <col min="6" max="6" width="6.7109375" style="18" customWidth="1"/>
    <col min="7" max="7" width="13.8515625" style="18" customWidth="1"/>
    <col min="8" max="8" width="12.00390625" style="18" customWidth="1"/>
    <col min="9" max="9" width="29.14062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29</v>
      </c>
    </row>
    <row r="4" ht="9" customHeight="1" thickBot="1">
      <c r="C4" s="11"/>
    </row>
    <row r="5" spans="1:9" s="89" customFormat="1" ht="15.75" thickBot="1">
      <c r="A5" s="72" t="s">
        <v>5</v>
      </c>
      <c r="B5" s="73" t="s">
        <v>0</v>
      </c>
      <c r="C5" s="74" t="s">
        <v>1</v>
      </c>
      <c r="D5" s="77" t="s">
        <v>12</v>
      </c>
      <c r="E5" s="76" t="s">
        <v>2</v>
      </c>
      <c r="F5" s="76" t="s">
        <v>1166</v>
      </c>
      <c r="G5" s="77" t="s">
        <v>7</v>
      </c>
      <c r="H5" s="119" t="s">
        <v>6</v>
      </c>
      <c r="I5" s="79" t="s">
        <v>4</v>
      </c>
    </row>
    <row r="6" spans="1:9" s="89" customFormat="1" ht="15">
      <c r="A6" s="108">
        <v>1</v>
      </c>
      <c r="B6" s="82" t="s">
        <v>251</v>
      </c>
      <c r="C6" s="101" t="s">
        <v>252</v>
      </c>
      <c r="D6" s="84" t="s">
        <v>70</v>
      </c>
      <c r="E6" s="93" t="s">
        <v>1179</v>
      </c>
      <c r="F6" s="108">
        <v>60</v>
      </c>
      <c r="G6" s="84" t="s">
        <v>1904</v>
      </c>
      <c r="H6" s="84" t="s">
        <v>1517</v>
      </c>
      <c r="I6" s="93" t="s">
        <v>738</v>
      </c>
    </row>
    <row r="7" spans="1:9" ht="15.75">
      <c r="A7" s="108">
        <v>2</v>
      </c>
      <c r="B7" s="82" t="s">
        <v>230</v>
      </c>
      <c r="C7" s="101" t="s">
        <v>1083</v>
      </c>
      <c r="D7" s="84" t="s">
        <v>592</v>
      </c>
      <c r="E7" s="93" t="s">
        <v>1065</v>
      </c>
      <c r="F7" s="108">
        <v>89</v>
      </c>
      <c r="G7" s="84" t="s">
        <v>1906</v>
      </c>
      <c r="H7" s="84" t="s">
        <v>1518</v>
      </c>
      <c r="I7" s="93" t="s">
        <v>1085</v>
      </c>
    </row>
    <row r="8" spans="1:9" s="89" customFormat="1" ht="15">
      <c r="A8" s="108">
        <v>3</v>
      </c>
      <c r="B8" s="82" t="s">
        <v>676</v>
      </c>
      <c r="C8" s="101" t="s">
        <v>1091</v>
      </c>
      <c r="D8" s="84" t="s">
        <v>1092</v>
      </c>
      <c r="E8" s="93" t="s">
        <v>1065</v>
      </c>
      <c r="F8" s="108">
        <v>88</v>
      </c>
      <c r="G8" s="84" t="s">
        <v>1905</v>
      </c>
      <c r="H8" s="84" t="s">
        <v>1519</v>
      </c>
      <c r="I8" s="93" t="s">
        <v>1090</v>
      </c>
    </row>
    <row r="9" spans="1:9" s="89" customFormat="1" ht="18" customHeight="1">
      <c r="A9" s="108">
        <v>4</v>
      </c>
      <c r="B9" s="82" t="s">
        <v>671</v>
      </c>
      <c r="C9" s="101" t="s">
        <v>672</v>
      </c>
      <c r="D9" s="84" t="s">
        <v>673</v>
      </c>
      <c r="E9" s="93" t="s">
        <v>468</v>
      </c>
      <c r="F9" s="108">
        <v>45</v>
      </c>
      <c r="G9" s="84" t="s">
        <v>1908</v>
      </c>
      <c r="H9" s="84" t="s">
        <v>1520</v>
      </c>
      <c r="I9" s="93" t="s">
        <v>474</v>
      </c>
    </row>
    <row r="10" spans="1:9" s="89" customFormat="1" ht="18" customHeight="1">
      <c r="A10" s="108">
        <v>5</v>
      </c>
      <c r="B10" s="82" t="s">
        <v>233</v>
      </c>
      <c r="C10" s="101" t="s">
        <v>250</v>
      </c>
      <c r="D10" s="84" t="s">
        <v>84</v>
      </c>
      <c r="E10" s="93" t="s">
        <v>255</v>
      </c>
      <c r="F10" s="108">
        <v>12</v>
      </c>
      <c r="G10" s="84" t="s">
        <v>1902</v>
      </c>
      <c r="H10" s="84" t="s">
        <v>1450</v>
      </c>
      <c r="I10" s="93" t="s">
        <v>1178</v>
      </c>
    </row>
    <row r="11" spans="1:9" s="89" customFormat="1" ht="18" customHeight="1">
      <c r="A11" s="108">
        <v>6</v>
      </c>
      <c r="B11" s="82" t="s">
        <v>249</v>
      </c>
      <c r="C11" s="101" t="s">
        <v>250</v>
      </c>
      <c r="D11" s="84" t="s">
        <v>84</v>
      </c>
      <c r="E11" s="93" t="s">
        <v>255</v>
      </c>
      <c r="F11" s="108">
        <v>13</v>
      </c>
      <c r="G11" s="84" t="s">
        <v>1903</v>
      </c>
      <c r="H11" s="84" t="s">
        <v>1521</v>
      </c>
      <c r="I11" s="93" t="s">
        <v>1178</v>
      </c>
    </row>
    <row r="12" spans="1:9" s="89" customFormat="1" ht="18" customHeight="1">
      <c r="A12" s="108">
        <v>7</v>
      </c>
      <c r="B12" s="82" t="s">
        <v>387</v>
      </c>
      <c r="C12" s="101" t="s">
        <v>668</v>
      </c>
      <c r="D12" s="84" t="s">
        <v>669</v>
      </c>
      <c r="E12" s="93" t="s">
        <v>415</v>
      </c>
      <c r="F12" s="108">
        <v>29</v>
      </c>
      <c r="G12" s="84" t="s">
        <v>1907</v>
      </c>
      <c r="H12" s="84" t="s">
        <v>1522</v>
      </c>
      <c r="I12" s="93" t="s">
        <v>492</v>
      </c>
    </row>
    <row r="13" spans="1:9" s="89" customFormat="1" ht="15">
      <c r="A13" s="108">
        <v>8</v>
      </c>
      <c r="B13" s="82" t="s">
        <v>275</v>
      </c>
      <c r="C13" s="101" t="s">
        <v>276</v>
      </c>
      <c r="D13" s="84" t="s">
        <v>91</v>
      </c>
      <c r="E13" s="93" t="s">
        <v>186</v>
      </c>
      <c r="F13" s="108">
        <v>18</v>
      </c>
      <c r="G13" s="84" t="s">
        <v>1898</v>
      </c>
      <c r="H13" s="84" t="s">
        <v>1523</v>
      </c>
      <c r="I13" s="93" t="s">
        <v>1182</v>
      </c>
    </row>
    <row r="14" spans="1:9" s="89" customFormat="1" ht="15">
      <c r="A14" s="108">
        <v>9</v>
      </c>
      <c r="B14" s="82" t="s">
        <v>313</v>
      </c>
      <c r="C14" s="101" t="s">
        <v>659</v>
      </c>
      <c r="D14" s="84" t="s">
        <v>121</v>
      </c>
      <c r="E14" s="93" t="s">
        <v>411</v>
      </c>
      <c r="F14" s="108">
        <v>46</v>
      </c>
      <c r="G14" s="84" t="s">
        <v>1909</v>
      </c>
      <c r="H14" s="84" t="s">
        <v>1524</v>
      </c>
      <c r="I14" s="93" t="s">
        <v>474</v>
      </c>
    </row>
    <row r="15" spans="1:9" s="89" customFormat="1" ht="15">
      <c r="A15" s="108">
        <v>10</v>
      </c>
      <c r="B15" s="82" t="s">
        <v>361</v>
      </c>
      <c r="C15" s="101" t="s">
        <v>896</v>
      </c>
      <c r="D15" s="84" t="s">
        <v>897</v>
      </c>
      <c r="E15" s="93" t="s">
        <v>889</v>
      </c>
      <c r="F15" s="108">
        <v>53</v>
      </c>
      <c r="G15" s="84" t="s">
        <v>1893</v>
      </c>
      <c r="H15" s="84" t="s">
        <v>1525</v>
      </c>
      <c r="I15" s="93" t="s">
        <v>895</v>
      </c>
    </row>
    <row r="16" spans="1:9" s="89" customFormat="1" ht="15">
      <c r="A16" s="108">
        <v>11</v>
      </c>
      <c r="B16" s="82" t="s">
        <v>281</v>
      </c>
      <c r="C16" s="101" t="s">
        <v>282</v>
      </c>
      <c r="D16" s="84" t="s">
        <v>82</v>
      </c>
      <c r="E16" s="93" t="s">
        <v>201</v>
      </c>
      <c r="F16" s="108">
        <v>6</v>
      </c>
      <c r="G16" s="84" t="s">
        <v>1899</v>
      </c>
      <c r="H16" s="84" t="s">
        <v>1526</v>
      </c>
      <c r="I16" s="93" t="s">
        <v>510</v>
      </c>
    </row>
    <row r="17" spans="1:9" s="89" customFormat="1" ht="15">
      <c r="A17" s="108">
        <v>12</v>
      </c>
      <c r="B17" s="82" t="s">
        <v>666</v>
      </c>
      <c r="C17" s="101" t="s">
        <v>667</v>
      </c>
      <c r="D17" s="84" t="s">
        <v>73</v>
      </c>
      <c r="E17" s="93" t="s">
        <v>411</v>
      </c>
      <c r="F17" s="108">
        <v>43</v>
      </c>
      <c r="G17" s="84" t="s">
        <v>1896</v>
      </c>
      <c r="H17" s="84" t="s">
        <v>1556</v>
      </c>
      <c r="I17" s="93" t="s">
        <v>625</v>
      </c>
    </row>
    <row r="18" spans="1:9" s="89" customFormat="1" ht="18" customHeight="1">
      <c r="A18" s="108">
        <v>13</v>
      </c>
      <c r="B18" s="82" t="s">
        <v>686</v>
      </c>
      <c r="C18" s="101" t="s">
        <v>1649</v>
      </c>
      <c r="D18" s="84" t="s">
        <v>1650</v>
      </c>
      <c r="E18" s="93" t="s">
        <v>255</v>
      </c>
      <c r="F18" s="108">
        <v>99</v>
      </c>
      <c r="G18" s="84" t="s">
        <v>1894</v>
      </c>
      <c r="H18" s="84" t="s">
        <v>1557</v>
      </c>
      <c r="I18" s="93" t="s">
        <v>1178</v>
      </c>
    </row>
    <row r="19" spans="1:9" s="89" customFormat="1" ht="15">
      <c r="A19" s="108">
        <v>14</v>
      </c>
      <c r="B19" s="82" t="s">
        <v>279</v>
      </c>
      <c r="C19" s="101" t="s">
        <v>670</v>
      </c>
      <c r="D19" s="84" t="s">
        <v>658</v>
      </c>
      <c r="E19" s="93" t="s">
        <v>417</v>
      </c>
      <c r="F19" s="108">
        <v>36</v>
      </c>
      <c r="G19" s="84" t="s">
        <v>1900</v>
      </c>
      <c r="H19" s="84" t="s">
        <v>1558</v>
      </c>
      <c r="I19" s="93" t="s">
        <v>633</v>
      </c>
    </row>
    <row r="20" spans="1:9" s="89" customFormat="1" ht="15">
      <c r="A20" s="108">
        <v>15</v>
      </c>
      <c r="B20" s="82" t="s">
        <v>247</v>
      </c>
      <c r="C20" s="101" t="s">
        <v>248</v>
      </c>
      <c r="D20" s="84" t="s">
        <v>73</v>
      </c>
      <c r="E20" s="93" t="s">
        <v>187</v>
      </c>
      <c r="F20" s="108">
        <v>23</v>
      </c>
      <c r="G20" s="84" t="s">
        <v>1897</v>
      </c>
      <c r="H20" s="84" t="s">
        <v>1559</v>
      </c>
      <c r="I20" s="93" t="s">
        <v>189</v>
      </c>
    </row>
    <row r="21" spans="1:9" s="89" customFormat="1" ht="15">
      <c r="A21" s="108">
        <v>16</v>
      </c>
      <c r="B21" s="82" t="s">
        <v>351</v>
      </c>
      <c r="C21" s="101" t="s">
        <v>656</v>
      </c>
      <c r="D21" s="84" t="s">
        <v>657</v>
      </c>
      <c r="E21" s="93" t="s">
        <v>417</v>
      </c>
      <c r="F21" s="108">
        <v>37</v>
      </c>
      <c r="G21" s="84" t="s">
        <v>1895</v>
      </c>
      <c r="H21" s="84" t="s">
        <v>1194</v>
      </c>
      <c r="I21" s="93" t="s">
        <v>406</v>
      </c>
    </row>
    <row r="22" spans="1:9" s="89" customFormat="1" ht="15">
      <c r="A22" s="108">
        <v>17</v>
      </c>
      <c r="B22" s="82" t="s">
        <v>251</v>
      </c>
      <c r="C22" s="101" t="s">
        <v>908</v>
      </c>
      <c r="D22" s="84" t="s">
        <v>909</v>
      </c>
      <c r="E22" s="93" t="s">
        <v>903</v>
      </c>
      <c r="F22" s="108">
        <v>56</v>
      </c>
      <c r="G22" s="84" t="s">
        <v>1901</v>
      </c>
      <c r="H22" s="84"/>
      <c r="I22" s="93" t="s">
        <v>910</v>
      </c>
    </row>
    <row r="23" spans="1:9" s="89" customFormat="1" ht="15">
      <c r="A23" s="108"/>
      <c r="B23" s="82" t="s">
        <v>277</v>
      </c>
      <c r="C23" s="101" t="s">
        <v>278</v>
      </c>
      <c r="D23" s="84" t="s">
        <v>71</v>
      </c>
      <c r="E23" s="93" t="s">
        <v>283</v>
      </c>
      <c r="F23" s="108">
        <v>1</v>
      </c>
      <c r="G23" s="84" t="s">
        <v>1276</v>
      </c>
      <c r="H23" s="84"/>
      <c r="I23" s="93" t="s">
        <v>1180</v>
      </c>
    </row>
    <row r="24" spans="1:9" s="89" customFormat="1" ht="15">
      <c r="A24" s="108"/>
      <c r="B24" s="82" t="s">
        <v>279</v>
      </c>
      <c r="C24" s="101" t="s">
        <v>280</v>
      </c>
      <c r="D24" s="84" t="s">
        <v>81</v>
      </c>
      <c r="E24" s="93" t="s">
        <v>201</v>
      </c>
      <c r="F24" s="108">
        <v>7</v>
      </c>
      <c r="G24" s="84" t="s">
        <v>1276</v>
      </c>
      <c r="H24" s="84"/>
      <c r="I24" s="93" t="s">
        <v>1181</v>
      </c>
    </row>
    <row r="25" spans="1:9" s="89" customFormat="1" ht="15">
      <c r="A25" s="108"/>
      <c r="B25" s="82" t="s">
        <v>792</v>
      </c>
      <c r="C25" s="101" t="s">
        <v>794</v>
      </c>
      <c r="D25" s="84" t="s">
        <v>793</v>
      </c>
      <c r="E25" s="93" t="s">
        <v>745</v>
      </c>
      <c r="F25" s="108">
        <v>68</v>
      </c>
      <c r="G25" s="84" t="s">
        <v>1276</v>
      </c>
      <c r="H25" s="84"/>
      <c r="I25" s="93" t="s">
        <v>1167</v>
      </c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R107"/>
  <sheetViews>
    <sheetView workbookViewId="0" topLeftCell="A1">
      <selection activeCell="A31" sqref="A31"/>
    </sheetView>
  </sheetViews>
  <sheetFormatPr defaultColWidth="9.140625" defaultRowHeight="12.75"/>
  <cols>
    <col min="1" max="1" width="5.7109375" style="17" customWidth="1"/>
    <col min="2" max="2" width="14.421875" style="17" customWidth="1"/>
    <col min="3" max="3" width="17.00390625" style="17" customWidth="1"/>
    <col min="4" max="4" width="13.57421875" style="16" customWidth="1"/>
    <col min="5" max="5" width="17.28125" style="16" customWidth="1"/>
    <col min="6" max="6" width="5.57421875" style="18" customWidth="1"/>
    <col min="7" max="7" width="14.00390625" style="18" customWidth="1"/>
    <col min="8" max="8" width="14.57421875" style="18" customWidth="1"/>
    <col min="9" max="9" width="25.421875" style="17" customWidth="1"/>
    <col min="10" max="16384" width="9.140625" style="17" customWidth="1"/>
  </cols>
  <sheetData>
    <row r="1" spans="1:18" s="11" customFormat="1" ht="15.75">
      <c r="A1" s="312" t="s">
        <v>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12"/>
    </row>
    <row r="2" spans="1:18" ht="12" customHeight="1">
      <c r="A2" s="314" t="s">
        <v>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ht="15.75">
      <c r="B3" s="12" t="s">
        <v>30</v>
      </c>
    </row>
    <row r="4" ht="9" customHeight="1" thickBot="1">
      <c r="C4" s="11"/>
    </row>
    <row r="5" spans="1:9" s="89" customFormat="1" ht="15.75" thickBot="1">
      <c r="A5" s="72" t="s">
        <v>5</v>
      </c>
      <c r="B5" s="73" t="s">
        <v>0</v>
      </c>
      <c r="C5" s="74" t="s">
        <v>1</v>
      </c>
      <c r="D5" s="75" t="s">
        <v>12</v>
      </c>
      <c r="E5" s="76" t="s">
        <v>2</v>
      </c>
      <c r="F5" s="76" t="s">
        <v>1166</v>
      </c>
      <c r="G5" s="77" t="s">
        <v>7</v>
      </c>
      <c r="H5" s="119" t="s">
        <v>6</v>
      </c>
      <c r="I5" s="79" t="s">
        <v>4</v>
      </c>
    </row>
    <row r="6" spans="1:9" s="89" customFormat="1" ht="15">
      <c r="A6" s="108">
        <v>1</v>
      </c>
      <c r="B6" s="82" t="s">
        <v>594</v>
      </c>
      <c r="C6" s="101" t="s">
        <v>1010</v>
      </c>
      <c r="D6" s="84" t="s">
        <v>1011</v>
      </c>
      <c r="E6" s="93" t="s">
        <v>959</v>
      </c>
      <c r="F6" s="108">
        <v>117</v>
      </c>
      <c r="G6" s="84" t="s">
        <v>1932</v>
      </c>
      <c r="H6" s="84" t="s">
        <v>1517</v>
      </c>
      <c r="I6" s="93" t="s">
        <v>1012</v>
      </c>
    </row>
    <row r="7" spans="1:9" s="89" customFormat="1" ht="15">
      <c r="A7" s="108">
        <v>2</v>
      </c>
      <c r="B7" s="82" t="s">
        <v>812</v>
      </c>
      <c r="C7" s="101" t="s">
        <v>840</v>
      </c>
      <c r="D7" s="84" t="s">
        <v>841</v>
      </c>
      <c r="E7" s="93" t="s">
        <v>1217</v>
      </c>
      <c r="F7" s="108">
        <v>99</v>
      </c>
      <c r="G7" s="84" t="s">
        <v>1931</v>
      </c>
      <c r="H7" s="84" t="s">
        <v>1518</v>
      </c>
      <c r="I7" s="93" t="s">
        <v>842</v>
      </c>
    </row>
    <row r="8" spans="1:9" s="89" customFormat="1" ht="18" customHeight="1">
      <c r="A8" s="108">
        <v>3</v>
      </c>
      <c r="B8" s="82" t="s">
        <v>178</v>
      </c>
      <c r="C8" s="101" t="s">
        <v>269</v>
      </c>
      <c r="D8" s="84" t="s">
        <v>139</v>
      </c>
      <c r="E8" s="93" t="s">
        <v>203</v>
      </c>
      <c r="F8" s="108">
        <v>34</v>
      </c>
      <c r="G8" s="84" t="s">
        <v>1933</v>
      </c>
      <c r="H8" s="84" t="s">
        <v>1519</v>
      </c>
      <c r="I8" s="93" t="s">
        <v>274</v>
      </c>
    </row>
    <row r="9" spans="1:9" s="89" customFormat="1" ht="18" customHeight="1">
      <c r="A9" s="108">
        <v>4</v>
      </c>
      <c r="B9" s="82" t="s">
        <v>209</v>
      </c>
      <c r="C9" s="101" t="s">
        <v>1130</v>
      </c>
      <c r="D9" s="84" t="s">
        <v>819</v>
      </c>
      <c r="E9" s="93" t="s">
        <v>1084</v>
      </c>
      <c r="F9" s="108">
        <v>129</v>
      </c>
      <c r="G9" s="84" t="s">
        <v>1930</v>
      </c>
      <c r="H9" s="108">
        <v>13</v>
      </c>
      <c r="I9" s="93" t="s">
        <v>1094</v>
      </c>
    </row>
    <row r="10" spans="1:9" s="89" customFormat="1" ht="15">
      <c r="A10" s="108">
        <v>5</v>
      </c>
      <c r="B10" s="82" t="s">
        <v>178</v>
      </c>
      <c r="C10" s="101" t="s">
        <v>179</v>
      </c>
      <c r="D10" s="84" t="s">
        <v>284</v>
      </c>
      <c r="E10" s="93" t="s">
        <v>203</v>
      </c>
      <c r="F10" s="108">
        <v>30</v>
      </c>
      <c r="G10" s="84" t="s">
        <v>1929</v>
      </c>
      <c r="H10" s="108">
        <v>12</v>
      </c>
      <c r="I10" s="88" t="s">
        <v>192</v>
      </c>
    </row>
    <row r="11" spans="1:9" s="89" customFormat="1" ht="18" customHeight="1">
      <c r="A11" s="108">
        <v>6</v>
      </c>
      <c r="B11" s="82" t="s">
        <v>328</v>
      </c>
      <c r="C11" s="101" t="s">
        <v>1004</v>
      </c>
      <c r="D11" s="84" t="s">
        <v>1005</v>
      </c>
      <c r="E11" s="93" t="s">
        <v>959</v>
      </c>
      <c r="F11" s="108">
        <v>119</v>
      </c>
      <c r="G11" s="84" t="s">
        <v>1928</v>
      </c>
      <c r="H11" s="123" t="s">
        <v>1521</v>
      </c>
      <c r="I11" s="93" t="s">
        <v>1009</v>
      </c>
    </row>
    <row r="12" spans="1:9" s="89" customFormat="1" ht="15">
      <c r="A12" s="108">
        <v>7</v>
      </c>
      <c r="B12" s="82" t="s">
        <v>597</v>
      </c>
      <c r="C12" s="101" t="s">
        <v>956</v>
      </c>
      <c r="D12" s="84" t="s">
        <v>775</v>
      </c>
      <c r="E12" s="93" t="s">
        <v>946</v>
      </c>
      <c r="F12" s="108">
        <v>103</v>
      </c>
      <c r="G12" s="84" t="s">
        <v>1924</v>
      </c>
      <c r="H12" s="108">
        <v>10</v>
      </c>
      <c r="I12" s="93" t="s">
        <v>953</v>
      </c>
    </row>
    <row r="13" spans="1:9" s="89" customFormat="1" ht="15">
      <c r="A13" s="108">
        <v>8</v>
      </c>
      <c r="B13" s="82" t="s">
        <v>267</v>
      </c>
      <c r="C13" s="101" t="s">
        <v>268</v>
      </c>
      <c r="D13" s="84" t="s">
        <v>96</v>
      </c>
      <c r="E13" s="93" t="s">
        <v>181</v>
      </c>
      <c r="F13" s="108">
        <v>20</v>
      </c>
      <c r="G13" s="84" t="s">
        <v>1915</v>
      </c>
      <c r="H13" s="123" t="s">
        <v>1523</v>
      </c>
      <c r="I13" s="93" t="s">
        <v>1214</v>
      </c>
    </row>
    <row r="14" spans="1:9" s="89" customFormat="1" ht="15">
      <c r="A14" s="108">
        <v>9</v>
      </c>
      <c r="B14" s="82" t="s">
        <v>502</v>
      </c>
      <c r="C14" s="101" t="s">
        <v>503</v>
      </c>
      <c r="D14" s="84" t="s">
        <v>504</v>
      </c>
      <c r="E14" s="93" t="s">
        <v>411</v>
      </c>
      <c r="F14" s="108">
        <v>84</v>
      </c>
      <c r="G14" s="84" t="s">
        <v>1935</v>
      </c>
      <c r="H14" s="84" t="s">
        <v>1524</v>
      </c>
      <c r="I14" s="93" t="s">
        <v>505</v>
      </c>
    </row>
    <row r="15" spans="1:9" s="89" customFormat="1" ht="15">
      <c r="A15" s="108">
        <v>10</v>
      </c>
      <c r="B15" s="82" t="s">
        <v>165</v>
      </c>
      <c r="C15" s="101" t="s">
        <v>166</v>
      </c>
      <c r="D15" s="84" t="s">
        <v>102</v>
      </c>
      <c r="E15" s="93" t="s">
        <v>183</v>
      </c>
      <c r="F15" s="108">
        <v>2</v>
      </c>
      <c r="G15" s="84" t="s">
        <v>1917</v>
      </c>
      <c r="H15" s="84" t="s">
        <v>1525</v>
      </c>
      <c r="I15" s="93" t="s">
        <v>459</v>
      </c>
    </row>
    <row r="16" spans="1:9" s="89" customFormat="1" ht="15">
      <c r="A16" s="108">
        <v>11</v>
      </c>
      <c r="B16" s="82" t="s">
        <v>499</v>
      </c>
      <c r="C16" s="101" t="s">
        <v>500</v>
      </c>
      <c r="D16" s="84" t="s">
        <v>501</v>
      </c>
      <c r="E16" s="93" t="s">
        <v>201</v>
      </c>
      <c r="F16" s="108">
        <v>10</v>
      </c>
      <c r="G16" s="84" t="s">
        <v>1927</v>
      </c>
      <c r="H16" s="108">
        <v>6</v>
      </c>
      <c r="I16" s="93" t="s">
        <v>226</v>
      </c>
    </row>
    <row r="17" spans="1:9" s="89" customFormat="1" ht="15">
      <c r="A17" s="108">
        <v>12</v>
      </c>
      <c r="B17" s="82" t="s">
        <v>173</v>
      </c>
      <c r="C17" s="101" t="s">
        <v>174</v>
      </c>
      <c r="D17" s="84" t="s">
        <v>148</v>
      </c>
      <c r="E17" s="93" t="s">
        <v>187</v>
      </c>
      <c r="F17" s="108">
        <v>98</v>
      </c>
      <c r="G17" s="84" t="s">
        <v>1911</v>
      </c>
      <c r="H17" s="84" t="s">
        <v>1556</v>
      </c>
      <c r="I17" s="93" t="s">
        <v>189</v>
      </c>
    </row>
    <row r="18" spans="1:9" s="89" customFormat="1" ht="18" customHeight="1">
      <c r="A18" s="108">
        <v>13</v>
      </c>
      <c r="B18" s="82" t="s">
        <v>481</v>
      </c>
      <c r="C18" s="101" t="s">
        <v>482</v>
      </c>
      <c r="D18" s="84" t="s">
        <v>483</v>
      </c>
      <c r="E18" s="91" t="s">
        <v>426</v>
      </c>
      <c r="F18" s="84" t="s">
        <v>1211</v>
      </c>
      <c r="G18" s="84" t="s">
        <v>1913</v>
      </c>
      <c r="H18" s="84" t="s">
        <v>1557</v>
      </c>
      <c r="I18" s="93" t="s">
        <v>427</v>
      </c>
    </row>
    <row r="19" spans="1:9" s="89" customFormat="1" ht="15">
      <c r="A19" s="108">
        <v>14</v>
      </c>
      <c r="B19" s="104" t="s">
        <v>396</v>
      </c>
      <c r="C19" s="207" t="s">
        <v>1219</v>
      </c>
      <c r="D19" s="84" t="s">
        <v>508</v>
      </c>
      <c r="E19" s="93" t="s">
        <v>283</v>
      </c>
      <c r="F19" s="108">
        <v>6</v>
      </c>
      <c r="G19" s="84" t="s">
        <v>1925</v>
      </c>
      <c r="H19" s="84" t="s">
        <v>1558</v>
      </c>
      <c r="I19" s="93" t="s">
        <v>1186</v>
      </c>
    </row>
    <row r="20" spans="1:9" s="89" customFormat="1" ht="15">
      <c r="A20" s="108">
        <v>15</v>
      </c>
      <c r="B20" s="82" t="s">
        <v>471</v>
      </c>
      <c r="C20" s="101" t="s">
        <v>509</v>
      </c>
      <c r="D20" s="84" t="s">
        <v>126</v>
      </c>
      <c r="E20" s="93" t="s">
        <v>201</v>
      </c>
      <c r="F20" s="108">
        <v>14</v>
      </c>
      <c r="G20" s="84" t="s">
        <v>1923</v>
      </c>
      <c r="H20" s="84" t="s">
        <v>1559</v>
      </c>
      <c r="I20" s="93" t="s">
        <v>510</v>
      </c>
    </row>
    <row r="21" spans="1:9" s="89" customFormat="1" ht="15">
      <c r="A21" s="108">
        <v>16</v>
      </c>
      <c r="B21" s="82" t="s">
        <v>256</v>
      </c>
      <c r="C21" s="101" t="s">
        <v>257</v>
      </c>
      <c r="D21" s="84" t="s">
        <v>109</v>
      </c>
      <c r="E21" s="93" t="s">
        <v>181</v>
      </c>
      <c r="F21" s="108">
        <v>19</v>
      </c>
      <c r="G21" s="84" t="s">
        <v>1914</v>
      </c>
      <c r="H21" s="123" t="s">
        <v>1194</v>
      </c>
      <c r="I21" s="93" t="s">
        <v>1213</v>
      </c>
    </row>
    <row r="22" spans="1:9" s="89" customFormat="1" ht="15">
      <c r="A22" s="108">
        <v>17</v>
      </c>
      <c r="B22" s="249" t="s">
        <v>163</v>
      </c>
      <c r="C22" s="250" t="s">
        <v>164</v>
      </c>
      <c r="D22" s="84" t="s">
        <v>113</v>
      </c>
      <c r="E22" s="93" t="s">
        <v>182</v>
      </c>
      <c r="F22" s="108">
        <v>62</v>
      </c>
      <c r="G22" s="84" t="s">
        <v>1934</v>
      </c>
      <c r="H22" s="84"/>
      <c r="I22" s="93" t="s">
        <v>1218</v>
      </c>
    </row>
    <row r="23" spans="1:9" s="89" customFormat="1" ht="15">
      <c r="A23" s="108">
        <v>18</v>
      </c>
      <c r="B23" s="249" t="s">
        <v>165</v>
      </c>
      <c r="C23" s="250" t="s">
        <v>265</v>
      </c>
      <c r="D23" s="84" t="s">
        <v>126</v>
      </c>
      <c r="E23" s="93" t="s">
        <v>270</v>
      </c>
      <c r="F23" s="108">
        <v>23</v>
      </c>
      <c r="G23" s="84" t="s">
        <v>1926</v>
      </c>
      <c r="H23" s="84" t="s">
        <v>438</v>
      </c>
      <c r="I23" s="93" t="s">
        <v>1212</v>
      </c>
    </row>
    <row r="24" spans="1:9" s="89" customFormat="1" ht="15">
      <c r="A24" s="108">
        <v>19</v>
      </c>
      <c r="B24" s="122" t="s">
        <v>178</v>
      </c>
      <c r="C24" s="101" t="s">
        <v>1007</v>
      </c>
      <c r="D24" s="84" t="s">
        <v>1008</v>
      </c>
      <c r="E24" s="93" t="s">
        <v>959</v>
      </c>
      <c r="F24" s="108">
        <v>122</v>
      </c>
      <c r="G24" s="84" t="s">
        <v>1919</v>
      </c>
      <c r="H24" s="108" t="s">
        <v>438</v>
      </c>
      <c r="I24" s="93" t="s">
        <v>996</v>
      </c>
    </row>
    <row r="25" spans="1:9" s="89" customFormat="1" ht="15">
      <c r="A25" s="108">
        <v>20</v>
      </c>
      <c r="B25" s="82" t="s">
        <v>175</v>
      </c>
      <c r="C25" s="101" t="s">
        <v>166</v>
      </c>
      <c r="D25" s="84" t="s">
        <v>102</v>
      </c>
      <c r="E25" s="93" t="s">
        <v>183</v>
      </c>
      <c r="F25" s="108">
        <v>9</v>
      </c>
      <c r="G25" s="84" t="s">
        <v>1918</v>
      </c>
      <c r="H25" s="123"/>
      <c r="I25" s="93" t="s">
        <v>459</v>
      </c>
    </row>
    <row r="26" spans="1:9" s="89" customFormat="1" ht="15">
      <c r="A26" s="108">
        <v>21</v>
      </c>
      <c r="B26" s="82" t="s">
        <v>175</v>
      </c>
      <c r="C26" s="101" t="s">
        <v>176</v>
      </c>
      <c r="D26" s="84" t="s">
        <v>158</v>
      </c>
      <c r="E26" s="93" t="s">
        <v>188</v>
      </c>
      <c r="F26" s="108">
        <v>13</v>
      </c>
      <c r="G26" s="84" t="s">
        <v>1920</v>
      </c>
      <c r="H26" s="123"/>
      <c r="I26" s="93" t="s">
        <v>190</v>
      </c>
    </row>
    <row r="27" spans="1:9" s="89" customFormat="1" ht="15">
      <c r="A27" s="108">
        <v>22</v>
      </c>
      <c r="B27" s="122" t="s">
        <v>258</v>
      </c>
      <c r="C27" s="101" t="s">
        <v>260</v>
      </c>
      <c r="D27" s="84" t="s">
        <v>149</v>
      </c>
      <c r="E27" s="93" t="s">
        <v>187</v>
      </c>
      <c r="F27" s="108">
        <v>42</v>
      </c>
      <c r="G27" s="84" t="s">
        <v>1916</v>
      </c>
      <c r="H27" s="84"/>
      <c r="I27" s="93" t="s">
        <v>246</v>
      </c>
    </row>
    <row r="28" spans="1:9" s="89" customFormat="1" ht="15">
      <c r="A28" s="108">
        <v>23</v>
      </c>
      <c r="B28" s="82" t="s">
        <v>163</v>
      </c>
      <c r="C28" s="101" t="s">
        <v>1220</v>
      </c>
      <c r="D28" s="84" t="s">
        <v>145</v>
      </c>
      <c r="E28" s="93" t="s">
        <v>187</v>
      </c>
      <c r="F28" s="108">
        <v>40</v>
      </c>
      <c r="G28" s="84" t="s">
        <v>1921</v>
      </c>
      <c r="H28" s="84"/>
      <c r="I28" s="93" t="s">
        <v>191</v>
      </c>
    </row>
    <row r="29" spans="1:9" s="89" customFormat="1" ht="15">
      <c r="A29" s="108">
        <v>24</v>
      </c>
      <c r="B29" s="82" t="s">
        <v>163</v>
      </c>
      <c r="C29" s="101" t="s">
        <v>261</v>
      </c>
      <c r="D29" s="84" t="s">
        <v>153</v>
      </c>
      <c r="E29" s="93" t="s">
        <v>188</v>
      </c>
      <c r="F29" s="108">
        <v>58</v>
      </c>
      <c r="G29" s="84" t="s">
        <v>1910</v>
      </c>
      <c r="H29" s="123"/>
      <c r="I29" s="93" t="s">
        <v>271</v>
      </c>
    </row>
    <row r="30" spans="1:9" s="89" customFormat="1" ht="15">
      <c r="A30" s="108">
        <v>25</v>
      </c>
      <c r="B30" s="122" t="s">
        <v>471</v>
      </c>
      <c r="C30" s="101" t="s">
        <v>493</v>
      </c>
      <c r="D30" s="84" t="s">
        <v>494</v>
      </c>
      <c r="E30" s="93" t="s">
        <v>415</v>
      </c>
      <c r="F30" s="108">
        <v>73</v>
      </c>
      <c r="G30" s="84" t="s">
        <v>1912</v>
      </c>
      <c r="H30" s="84" t="s">
        <v>438</v>
      </c>
      <c r="I30" s="93" t="s">
        <v>492</v>
      </c>
    </row>
    <row r="31" spans="1:9" s="89" customFormat="1" ht="15">
      <c r="A31" s="108"/>
      <c r="B31" s="82" t="s">
        <v>484</v>
      </c>
      <c r="C31" s="101" t="s">
        <v>485</v>
      </c>
      <c r="D31" s="84" t="s">
        <v>486</v>
      </c>
      <c r="E31" s="93" t="s">
        <v>426</v>
      </c>
      <c r="F31" s="108">
        <v>68</v>
      </c>
      <c r="G31" s="84" t="s">
        <v>1922</v>
      </c>
      <c r="H31" s="84"/>
      <c r="I31" s="93" t="s">
        <v>427</v>
      </c>
    </row>
    <row r="32" spans="1:9" s="89" customFormat="1" ht="15">
      <c r="A32" s="108"/>
      <c r="B32" s="82" t="s">
        <v>431</v>
      </c>
      <c r="C32" s="101" t="s">
        <v>490</v>
      </c>
      <c r="D32" s="84" t="s">
        <v>491</v>
      </c>
      <c r="E32" s="93" t="s">
        <v>415</v>
      </c>
      <c r="F32" s="108">
        <v>72</v>
      </c>
      <c r="G32" s="84" t="s">
        <v>1276</v>
      </c>
      <c r="H32" s="123" t="s">
        <v>438</v>
      </c>
      <c r="I32" s="93" t="s">
        <v>492</v>
      </c>
    </row>
    <row r="33" spans="1:9" s="89" customFormat="1" ht="15">
      <c r="A33" s="108"/>
      <c r="B33" s="82" t="s">
        <v>929</v>
      </c>
      <c r="C33" s="101" t="s">
        <v>930</v>
      </c>
      <c r="D33" s="84" t="s">
        <v>504</v>
      </c>
      <c r="E33" s="93" t="s">
        <v>903</v>
      </c>
      <c r="F33" s="108">
        <v>95</v>
      </c>
      <c r="G33" s="84" t="s">
        <v>1276</v>
      </c>
      <c r="H33" s="123" t="s">
        <v>438</v>
      </c>
      <c r="I33" s="93" t="s">
        <v>910</v>
      </c>
    </row>
    <row r="34" spans="1:9" s="89" customFormat="1" ht="15">
      <c r="A34" s="108"/>
      <c r="B34" s="82" t="s">
        <v>506</v>
      </c>
      <c r="C34" s="101" t="s">
        <v>507</v>
      </c>
      <c r="D34" s="84" t="s">
        <v>483</v>
      </c>
      <c r="E34" s="93" t="s">
        <v>283</v>
      </c>
      <c r="F34" s="108">
        <v>1</v>
      </c>
      <c r="G34" s="84" t="s">
        <v>1276</v>
      </c>
      <c r="H34" s="123"/>
      <c r="I34" s="93" t="s">
        <v>498</v>
      </c>
    </row>
    <row r="35" spans="1:9" s="89" customFormat="1" ht="15">
      <c r="A35" s="108"/>
      <c r="B35" s="82" t="s">
        <v>488</v>
      </c>
      <c r="C35" s="101" t="s">
        <v>489</v>
      </c>
      <c r="D35" s="84" t="s">
        <v>123</v>
      </c>
      <c r="E35" s="93" t="s">
        <v>415</v>
      </c>
      <c r="F35" s="108">
        <v>56</v>
      </c>
      <c r="G35" s="108" t="s">
        <v>1276</v>
      </c>
      <c r="H35" s="118"/>
      <c r="I35" s="93" t="s">
        <v>448</v>
      </c>
    </row>
    <row r="36" spans="1:9" s="89" customFormat="1" ht="15">
      <c r="A36" s="108"/>
      <c r="B36" s="122" t="s">
        <v>803</v>
      </c>
      <c r="C36" s="101" t="s">
        <v>1131</v>
      </c>
      <c r="D36" s="84" t="s">
        <v>737</v>
      </c>
      <c r="E36" s="93" t="s">
        <v>1084</v>
      </c>
      <c r="F36" s="108">
        <v>132</v>
      </c>
      <c r="G36" s="84" t="s">
        <v>1276</v>
      </c>
      <c r="H36" s="84" t="s">
        <v>438</v>
      </c>
      <c r="I36" s="93" t="s">
        <v>1094</v>
      </c>
    </row>
    <row r="37" spans="1:9" ht="15.75">
      <c r="A37" s="108"/>
      <c r="B37" s="82" t="s">
        <v>171</v>
      </c>
      <c r="C37" s="101" t="s">
        <v>177</v>
      </c>
      <c r="D37" s="84" t="s">
        <v>1093</v>
      </c>
      <c r="E37" s="93" t="s">
        <v>1065</v>
      </c>
      <c r="F37" s="108">
        <v>134</v>
      </c>
      <c r="G37" s="84" t="s">
        <v>1276</v>
      </c>
      <c r="H37" s="123" t="s">
        <v>438</v>
      </c>
      <c r="I37" s="93" t="s">
        <v>1094</v>
      </c>
    </row>
    <row r="39" spans="4:8" ht="15.75">
      <c r="D39" s="17"/>
      <c r="E39" s="17"/>
      <c r="F39" s="17"/>
      <c r="G39" s="17"/>
      <c r="H39" s="17"/>
    </row>
    <row r="40" spans="4:8" ht="15.75">
      <c r="D40" s="17"/>
      <c r="E40" s="17"/>
      <c r="F40" s="17"/>
      <c r="G40" s="17"/>
      <c r="H40" s="17"/>
    </row>
    <row r="41" spans="4:8" ht="15.75">
      <c r="D41" s="17"/>
      <c r="E41" s="17"/>
      <c r="F41" s="17"/>
      <c r="G41" s="17"/>
      <c r="H41" s="17"/>
    </row>
    <row r="42" spans="4:8" ht="15.75">
      <c r="D42" s="17"/>
      <c r="E42" s="17"/>
      <c r="F42" s="17"/>
      <c r="G42" s="17"/>
      <c r="H42" s="17"/>
    </row>
    <row r="43" spans="4:8" ht="15.75">
      <c r="D43" s="17"/>
      <c r="E43" s="17"/>
      <c r="F43" s="17"/>
      <c r="G43" s="17"/>
      <c r="H43" s="17"/>
    </row>
    <row r="44" spans="4:8" ht="15.75">
      <c r="D44" s="17"/>
      <c r="E44" s="17"/>
      <c r="F44" s="17"/>
      <c r="G44" s="17"/>
      <c r="H44" s="17"/>
    </row>
    <row r="45" spans="4:8" ht="15.75">
      <c r="D45" s="18"/>
      <c r="G45" s="17"/>
      <c r="H45" s="17"/>
    </row>
    <row r="46" spans="4:8" ht="15.75">
      <c r="D46" s="18"/>
      <c r="G46" s="17"/>
      <c r="H46" s="17"/>
    </row>
    <row r="47" spans="4:8" ht="15.75">
      <c r="D47" s="18"/>
      <c r="G47" s="17"/>
      <c r="H47" s="17"/>
    </row>
    <row r="48" spans="4:8" ht="15.75">
      <c r="D48" s="18"/>
      <c r="G48" s="17"/>
      <c r="H48" s="17"/>
    </row>
    <row r="49" spans="4:8" ht="15.75">
      <c r="D49" s="18"/>
      <c r="G49" s="17"/>
      <c r="H49" s="17"/>
    </row>
    <row r="50" spans="4:8" ht="15.75">
      <c r="D50" s="18"/>
      <c r="G50" s="17"/>
      <c r="H50" s="17"/>
    </row>
    <row r="51" spans="7:8" ht="15.75">
      <c r="G51" s="17"/>
      <c r="H51" s="17"/>
    </row>
    <row r="52" spans="7:8" ht="15.75">
      <c r="G52" s="17"/>
      <c r="H52" s="17"/>
    </row>
    <row r="53" spans="7:8" ht="15.75">
      <c r="G53" s="17"/>
      <c r="H53" s="17"/>
    </row>
    <row r="54" spans="7:8" ht="15.75">
      <c r="G54" s="17"/>
      <c r="H54" s="17"/>
    </row>
    <row r="55" spans="7:8" ht="15.75">
      <c r="G55" s="17"/>
      <c r="H55" s="17"/>
    </row>
    <row r="56" spans="7:8" ht="15.75">
      <c r="G56" s="17"/>
      <c r="H56" s="17"/>
    </row>
    <row r="57" spans="7:8" ht="15.75">
      <c r="G57" s="17"/>
      <c r="H57" s="17"/>
    </row>
    <row r="58" spans="7:8" ht="15.75">
      <c r="G58" s="17"/>
      <c r="H58" s="17"/>
    </row>
    <row r="59" spans="7:8" ht="15.75">
      <c r="G59" s="17"/>
      <c r="H59" s="17"/>
    </row>
    <row r="60" spans="7:8" ht="15.75">
      <c r="G60" s="17"/>
      <c r="H60" s="17"/>
    </row>
    <row r="61" spans="7:8" ht="15.75">
      <c r="G61" s="17"/>
      <c r="H61" s="17"/>
    </row>
    <row r="62" spans="7:8" ht="15.75">
      <c r="G62" s="17"/>
      <c r="H62" s="17"/>
    </row>
    <row r="63" spans="7:8" ht="15.75">
      <c r="G63" s="17"/>
      <c r="H63" s="17"/>
    </row>
    <row r="64" spans="7:8" ht="15.75">
      <c r="G64" s="17"/>
      <c r="H64" s="17"/>
    </row>
    <row r="65" spans="7:8" ht="15.75">
      <c r="G65" s="17"/>
      <c r="H65" s="17"/>
    </row>
    <row r="66" spans="7:8" ht="15.75">
      <c r="G66" s="17"/>
      <c r="H66" s="17"/>
    </row>
    <row r="67" spans="7:8" ht="15.75">
      <c r="G67" s="17"/>
      <c r="H67" s="17"/>
    </row>
    <row r="68" spans="7:8" ht="15.75">
      <c r="G68" s="17"/>
      <c r="H68" s="17"/>
    </row>
    <row r="69" spans="7:8" ht="15.75">
      <c r="G69" s="17"/>
      <c r="H69" s="17"/>
    </row>
    <row r="70" spans="7:8" ht="15.75">
      <c r="G70" s="17"/>
      <c r="H70" s="17"/>
    </row>
    <row r="71" spans="7:8" ht="15.75">
      <c r="G71" s="17"/>
      <c r="H71" s="17"/>
    </row>
    <row r="72" spans="7:8" ht="15.75">
      <c r="G72" s="17"/>
      <c r="H72" s="17"/>
    </row>
    <row r="73" spans="7:8" ht="15.75">
      <c r="G73" s="17"/>
      <c r="H73" s="17"/>
    </row>
    <row r="74" spans="7:8" ht="15.75">
      <c r="G74" s="17"/>
      <c r="H74" s="17"/>
    </row>
    <row r="75" spans="7:8" ht="15.75">
      <c r="G75" s="17"/>
      <c r="H75" s="17"/>
    </row>
    <row r="76" spans="7:8" ht="15.75">
      <c r="G76" s="17"/>
      <c r="H76" s="17"/>
    </row>
    <row r="77" spans="7:8" ht="15.75">
      <c r="G77" s="17"/>
      <c r="H77" s="17"/>
    </row>
    <row r="78" spans="7:8" ht="15.75">
      <c r="G78" s="17"/>
      <c r="H78" s="17"/>
    </row>
    <row r="79" spans="7:8" ht="15.75">
      <c r="G79" s="17"/>
      <c r="H79" s="17"/>
    </row>
    <row r="80" spans="7:8" ht="15.75">
      <c r="G80" s="17"/>
      <c r="H80" s="17"/>
    </row>
    <row r="81" spans="7:8" ht="15.75">
      <c r="G81" s="17"/>
      <c r="H81" s="17"/>
    </row>
    <row r="82" spans="7:8" ht="15.75">
      <c r="G82" s="17"/>
      <c r="H82" s="17"/>
    </row>
    <row r="83" spans="7:8" ht="15.75">
      <c r="G83" s="17"/>
      <c r="H83" s="17"/>
    </row>
    <row r="84" spans="7:8" ht="15.75">
      <c r="G84" s="17"/>
      <c r="H84" s="17"/>
    </row>
    <row r="85" spans="7:8" ht="15.75">
      <c r="G85" s="17"/>
      <c r="H85" s="17"/>
    </row>
    <row r="86" spans="7:8" ht="15.75">
      <c r="G86" s="17"/>
      <c r="H86" s="17"/>
    </row>
    <row r="87" spans="7:8" ht="15.75">
      <c r="G87" s="17"/>
      <c r="H87" s="17"/>
    </row>
    <row r="88" spans="7:8" ht="15.75">
      <c r="G88" s="17"/>
      <c r="H88" s="17"/>
    </row>
    <row r="89" spans="7:8" ht="15.75">
      <c r="G89" s="17"/>
      <c r="H89" s="17"/>
    </row>
    <row r="90" spans="7:8" ht="15.75">
      <c r="G90" s="17"/>
      <c r="H90" s="17"/>
    </row>
    <row r="91" spans="7:8" ht="15.75">
      <c r="G91" s="17"/>
      <c r="H91" s="17"/>
    </row>
    <row r="92" spans="7:8" ht="15.75">
      <c r="G92" s="17"/>
      <c r="H92" s="17"/>
    </row>
    <row r="93" spans="7:8" ht="15.75">
      <c r="G93" s="17"/>
      <c r="H93" s="17"/>
    </row>
    <row r="94" spans="7:8" ht="15.75">
      <c r="G94" s="17"/>
      <c r="H94" s="17"/>
    </row>
    <row r="95" spans="7:8" ht="15.75">
      <c r="G95" s="17"/>
      <c r="H95" s="17"/>
    </row>
    <row r="96" spans="7:8" ht="15.75">
      <c r="G96" s="17"/>
      <c r="H96" s="17"/>
    </row>
    <row r="97" spans="7:8" ht="15.75">
      <c r="G97" s="17"/>
      <c r="H97" s="17"/>
    </row>
    <row r="98" spans="7:8" ht="15.75">
      <c r="G98" s="17"/>
      <c r="H98" s="17"/>
    </row>
    <row r="99" spans="7:8" ht="15.75">
      <c r="G99" s="17"/>
      <c r="H99" s="17"/>
    </row>
    <row r="100" spans="7:8" ht="15.75">
      <c r="G100" s="17"/>
      <c r="H100" s="17"/>
    </row>
    <row r="101" spans="7:8" ht="15.75">
      <c r="G101" s="17"/>
      <c r="H101" s="17"/>
    </row>
    <row r="102" spans="7:8" ht="15.75">
      <c r="G102" s="17"/>
      <c r="H102" s="17"/>
    </row>
    <row r="103" spans="7:8" ht="15.75">
      <c r="G103" s="17"/>
      <c r="H103" s="17"/>
    </row>
    <row r="104" spans="7:8" ht="15.75">
      <c r="G104" s="17"/>
      <c r="H104" s="17"/>
    </row>
    <row r="105" spans="7:8" ht="15.75">
      <c r="G105" s="17"/>
      <c r="H105" s="17"/>
    </row>
    <row r="106" spans="7:8" ht="15.75">
      <c r="G106" s="17"/>
      <c r="H106" s="17"/>
    </row>
    <row r="107" spans="7:8" ht="15.75">
      <c r="G107" s="17"/>
      <c r="H107" s="17"/>
    </row>
  </sheetData>
  <mergeCells count="2">
    <mergeCell ref="A1:Q1"/>
    <mergeCell ref="A2:R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stepas</cp:lastModifiedBy>
  <cp:lastPrinted>2005-06-20T12:21:39Z</cp:lastPrinted>
  <dcterms:created xsi:type="dcterms:W3CDTF">2005-01-12T13:17:12Z</dcterms:created>
  <dcterms:modified xsi:type="dcterms:W3CDTF">2005-06-20T15:26:18Z</dcterms:modified>
  <cp:category/>
  <cp:version/>
  <cp:contentType/>
  <cp:contentStatus/>
</cp:coreProperties>
</file>