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970" firstSheet="18" activeTab="22"/>
  </bookViews>
  <sheets>
    <sheet name="Viršelis" sheetId="1" r:id="rId1"/>
    <sheet name="100 M" sheetId="2" r:id="rId2"/>
    <sheet name="100 V" sheetId="3" r:id="rId3"/>
    <sheet name="200 M" sheetId="4" r:id="rId4"/>
    <sheet name="200 V" sheetId="5" r:id="rId5"/>
    <sheet name="400 M" sheetId="6" r:id="rId6"/>
    <sheet name="400 V" sheetId="7" r:id="rId7"/>
    <sheet name="800 M" sheetId="8" r:id="rId8"/>
    <sheet name="800 V" sheetId="9" r:id="rId9"/>
    <sheet name="1500 M" sheetId="10" r:id="rId10"/>
    <sheet name="1500 V" sheetId="11" r:id="rId11"/>
    <sheet name="3000 M" sheetId="12" r:id="rId12"/>
    <sheet name="3000 V" sheetId="13" r:id="rId13"/>
    <sheet name="5000 M" sheetId="14" r:id="rId14"/>
    <sheet name="5000 V" sheetId="15" r:id="rId15"/>
    <sheet name="100bb M" sheetId="16" r:id="rId16"/>
    <sheet name="110bb V" sheetId="17" r:id="rId17"/>
    <sheet name="400 bb M" sheetId="18" r:id="rId18"/>
    <sheet name="400bb V" sheetId="19" r:id="rId19"/>
    <sheet name="3000kl M" sheetId="20" r:id="rId20"/>
    <sheet name="3000kl V" sheetId="21" r:id="rId21"/>
    <sheet name="Aukštis M" sheetId="22" r:id="rId22"/>
    <sheet name="Aukštis V" sheetId="23" r:id="rId23"/>
    <sheet name="Kartis M" sheetId="24" r:id="rId24"/>
    <sheet name="Kartis V" sheetId="25" r:id="rId25"/>
    <sheet name="Tolis M" sheetId="26" r:id="rId26"/>
    <sheet name="Tolis V" sheetId="27" r:id="rId27"/>
    <sheet name="Trisuolis M" sheetId="28" r:id="rId28"/>
    <sheet name="Trisuolis V" sheetId="29" r:id="rId29"/>
    <sheet name="Rutulys M" sheetId="30" r:id="rId30"/>
    <sheet name="Rutulys V" sheetId="31" r:id="rId31"/>
    <sheet name="Diskas M" sheetId="32" r:id="rId32"/>
    <sheet name="Diskas V" sheetId="33" r:id="rId33"/>
    <sheet name="Ietis M" sheetId="34" r:id="rId34"/>
    <sheet name="Ietis V" sheetId="35" r:id="rId35"/>
    <sheet name="Kujis M" sheetId="36" r:id="rId36"/>
    <sheet name="Kujis V" sheetId="37" r:id="rId37"/>
    <sheet name="7-kove" sheetId="38" r:id="rId38"/>
    <sheet name="10-kove " sheetId="39" r:id="rId39"/>
    <sheet name="Komandiniai" sheetId="40" r:id="rId40"/>
  </sheets>
  <definedNames>
    <definedName name="Sektoriu_Tolis_V_List" localSheetId="31">'Diskas M'!$A$4:$P$6</definedName>
    <definedName name="Sektoriu_Tolis_V_List" localSheetId="32">'Diskas V'!$A$4:$P$6</definedName>
    <definedName name="Sektoriu_Tolis_V_List" localSheetId="33">'Ietis M'!$A$4:$P$6</definedName>
    <definedName name="Sektoriu_Tolis_V_List" localSheetId="34">'Ietis V'!$A$4:$P$6</definedName>
    <definedName name="Sektoriu_Tolis_V_List" localSheetId="35">'Kujis M'!$A$4:$P$6</definedName>
    <definedName name="Sektoriu_Tolis_V_List" localSheetId="36">'Kujis V'!$A$4:$P$6</definedName>
    <definedName name="Sektoriu_Tolis_V_List" localSheetId="29">'Rutulys M'!$A$4:$P$6</definedName>
    <definedName name="Sektoriu_Tolis_V_List" localSheetId="30">'Rutulys V'!$A$4:$P$6</definedName>
    <definedName name="Sektoriu_Tolis_V_List" localSheetId="25">'Tolis M'!$A$4:$P$6</definedName>
    <definedName name="Sektoriu_Tolis_V_List" localSheetId="26">'Tolis V'!$A$4:$P$6</definedName>
    <definedName name="Sektoriu_Tolis_V_List" localSheetId="27">'Trisuolis M'!$A$4:$P$6</definedName>
    <definedName name="Sektoriu_Tolis_V_List" localSheetId="28">'Trisuolis V'!$A$4:$P$6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<sst xmlns="http://schemas.openxmlformats.org/spreadsheetml/2006/main" count="7129" uniqueCount="2522">
  <si>
    <t>Savarankiškai</t>
  </si>
  <si>
    <t>Stonkus</t>
  </si>
  <si>
    <t>1985-05-25</t>
  </si>
  <si>
    <t>13.85</t>
  </si>
  <si>
    <t>K.Šapka, I.Apanavičiūtė</t>
  </si>
  <si>
    <t>Vilmantas</t>
  </si>
  <si>
    <t>Motiečius</t>
  </si>
  <si>
    <t>1989-05-30</t>
  </si>
  <si>
    <t>13.38</t>
  </si>
  <si>
    <t>763</t>
  </si>
  <si>
    <t>Irmantas</t>
  </si>
  <si>
    <t>Vaškevičius</t>
  </si>
  <si>
    <t>L.Rolskis</t>
  </si>
  <si>
    <t>Laimis</t>
  </si>
  <si>
    <t>Puriuškis</t>
  </si>
  <si>
    <t>1988-10-27</t>
  </si>
  <si>
    <t>Senkus</t>
  </si>
  <si>
    <t>1983-01-06</t>
  </si>
  <si>
    <t>Šuolis su kartimi vyrams</t>
  </si>
  <si>
    <t>3.60</t>
  </si>
  <si>
    <t>3.80</t>
  </si>
  <si>
    <t>4.00</t>
  </si>
  <si>
    <t>4.10</t>
  </si>
  <si>
    <t>4.20</t>
  </si>
  <si>
    <t>4.30</t>
  </si>
  <si>
    <t>4.40</t>
  </si>
  <si>
    <t>4.50</t>
  </si>
  <si>
    <t>Zdislav</t>
  </si>
  <si>
    <t xml:space="preserve">Stankevič  </t>
  </si>
  <si>
    <t>1986-04-30</t>
  </si>
  <si>
    <t>Svajūnas</t>
  </si>
  <si>
    <t>Kurnickas</t>
  </si>
  <si>
    <t>1988-08-18</t>
  </si>
  <si>
    <t>"EL EKO - sport"</t>
  </si>
  <si>
    <t>622</t>
  </si>
  <si>
    <t>567</t>
  </si>
  <si>
    <t>Basevičius</t>
  </si>
  <si>
    <t>1988-09-28</t>
  </si>
  <si>
    <t>Chramovas</t>
  </si>
  <si>
    <t>1987-10-10</t>
  </si>
  <si>
    <t>J.Martinkus</t>
  </si>
  <si>
    <t>Saulius</t>
  </si>
  <si>
    <t>Birmanas</t>
  </si>
  <si>
    <t>1986-01-09</t>
  </si>
  <si>
    <t>100 m barjerinis bėgimas</t>
  </si>
  <si>
    <t>Rezutatas</t>
  </si>
  <si>
    <t xml:space="preserve">Vėjas </t>
  </si>
  <si>
    <t xml:space="preserve">Ernesta </t>
  </si>
  <si>
    <t>Karaškienė</t>
  </si>
  <si>
    <t>1979-03-06</t>
  </si>
  <si>
    <t>13.97</t>
  </si>
  <si>
    <t>Sonata</t>
  </si>
  <si>
    <t>Tamošaitytė</t>
  </si>
  <si>
    <t>1987-04-26</t>
  </si>
  <si>
    <t>15.12</t>
  </si>
  <si>
    <t>N.Gedgaudienė,O.Pavilionienė</t>
  </si>
  <si>
    <t>Menčinskaitė</t>
  </si>
  <si>
    <t>1989-02-06</t>
  </si>
  <si>
    <t>15.29</t>
  </si>
  <si>
    <t>Laura</t>
  </si>
  <si>
    <t>Ušanovaitė</t>
  </si>
  <si>
    <t>1988-05-18</t>
  </si>
  <si>
    <t>15.62</t>
  </si>
  <si>
    <t>853</t>
  </si>
  <si>
    <t>J.Baikštienė, R.Podolskis, T.Skalikas</t>
  </si>
  <si>
    <t>15.68</t>
  </si>
  <si>
    <t>846</t>
  </si>
  <si>
    <t>Maneikytė</t>
  </si>
  <si>
    <t>1988-03-31</t>
  </si>
  <si>
    <t>Plungė</t>
  </si>
  <si>
    <t>Aukštuma</t>
  </si>
  <si>
    <t>17.08</t>
  </si>
  <si>
    <t>702</t>
  </si>
  <si>
    <t>E.Jurgutis, R.Šilenskienė</t>
  </si>
  <si>
    <t>110 m barjerinis bėgimas</t>
  </si>
  <si>
    <t>15.36</t>
  </si>
  <si>
    <t>15.91</t>
  </si>
  <si>
    <t>16.12</t>
  </si>
  <si>
    <t xml:space="preserve">II A </t>
  </si>
  <si>
    <t>16.91</t>
  </si>
  <si>
    <t>686</t>
  </si>
  <si>
    <t>18.62</t>
  </si>
  <si>
    <t>490</t>
  </si>
  <si>
    <t>Mačėnas</t>
  </si>
  <si>
    <t>1983-05-27</t>
  </si>
  <si>
    <t>10</t>
  </si>
  <si>
    <t>11</t>
  </si>
  <si>
    <t>Meškuičių vid. m-kla</t>
  </si>
  <si>
    <t>Vilnius-Pasvalys</t>
  </si>
  <si>
    <t>R.Pšigočkis, K. Mačėnas</t>
  </si>
  <si>
    <t>Vyrai</t>
  </si>
  <si>
    <t>10-kovė</t>
  </si>
  <si>
    <t>100 m</t>
  </si>
  <si>
    <t>400 m</t>
  </si>
  <si>
    <t>110bb</t>
  </si>
  <si>
    <t>Diskas</t>
  </si>
  <si>
    <t>Kartis</t>
  </si>
  <si>
    <t>1500 m</t>
  </si>
  <si>
    <t>Rezult.</t>
  </si>
  <si>
    <t>Kval.l.</t>
  </si>
  <si>
    <t>11,47</t>
  </si>
  <si>
    <t>6,30</t>
  </si>
  <si>
    <t>13,05</t>
  </si>
  <si>
    <t>1,76</t>
  </si>
  <si>
    <t>52,48</t>
  </si>
  <si>
    <t>16,98</t>
  </si>
  <si>
    <t>38,95</t>
  </si>
  <si>
    <t>3,50</t>
  </si>
  <si>
    <t>62,37</t>
  </si>
  <si>
    <t>4:52,32</t>
  </si>
  <si>
    <t>Aleksonis</t>
  </si>
  <si>
    <t>1986-05-26</t>
  </si>
  <si>
    <t>0,0</t>
  </si>
  <si>
    <t xml:space="preserve">N.Sabaliauskienė, </t>
  </si>
  <si>
    <t>D.Jankauskaitė</t>
  </si>
  <si>
    <t>11,27</t>
  </si>
  <si>
    <t>6,46</t>
  </si>
  <si>
    <t>12,10</t>
  </si>
  <si>
    <t>1,88</t>
  </si>
  <si>
    <t>51,55</t>
  </si>
  <si>
    <t>16,15</t>
  </si>
  <si>
    <t>40,36</t>
  </si>
  <si>
    <t>3,80</t>
  </si>
  <si>
    <t>44,33</t>
  </si>
  <si>
    <t>5:15,16</t>
  </si>
  <si>
    <t>Erlandas</t>
  </si>
  <si>
    <t>Kasperavičius</t>
  </si>
  <si>
    <t>1987-06-06</t>
  </si>
  <si>
    <t>+1,9</t>
  </si>
  <si>
    <t>11,44</t>
  </si>
  <si>
    <t>6,61</t>
  </si>
  <si>
    <t>11,87</t>
  </si>
  <si>
    <t>1,82</t>
  </si>
  <si>
    <t>51,08</t>
  </si>
  <si>
    <t>15,25</t>
  </si>
  <si>
    <t>33,37</t>
  </si>
  <si>
    <t>47,05</t>
  </si>
  <si>
    <t>3,40</t>
  </si>
  <si>
    <t>43,80</t>
  </si>
  <si>
    <t>4:57,57</t>
  </si>
  <si>
    <t>1982-08-08</t>
  </si>
  <si>
    <t>"Dinamitas"</t>
  </si>
  <si>
    <t>11,66</t>
  </si>
  <si>
    <t>6,19</t>
  </si>
  <si>
    <t>11,73</t>
  </si>
  <si>
    <t>52,38</t>
  </si>
  <si>
    <t>16,51</t>
  </si>
  <si>
    <t>33,45</t>
  </si>
  <si>
    <t>4:56,73</t>
  </si>
  <si>
    <t>Tadeuš</t>
  </si>
  <si>
    <t>Jarmolovič</t>
  </si>
  <si>
    <t>1986-04-17</t>
  </si>
  <si>
    <t>+0,1</t>
  </si>
  <si>
    <t>-1,1</t>
  </si>
  <si>
    <t>12,15</t>
  </si>
  <si>
    <t>6,45</t>
  </si>
  <si>
    <t>10,64</t>
  </si>
  <si>
    <t>53,44</t>
  </si>
  <si>
    <t>16,71</t>
  </si>
  <si>
    <t>31,50</t>
  </si>
  <si>
    <t>3,60</t>
  </si>
  <si>
    <t>40,73</t>
  </si>
  <si>
    <t>4:44,58</t>
  </si>
  <si>
    <t>Vaitulevičius</t>
  </si>
  <si>
    <t xml:space="preserve">A.Miliauskas, </t>
  </si>
  <si>
    <t>V.Kidykas</t>
  </si>
  <si>
    <t>12,06</t>
  </si>
  <si>
    <t>6,20</t>
  </si>
  <si>
    <t>9,79</t>
  </si>
  <si>
    <t>2,00</t>
  </si>
  <si>
    <t>55,42</t>
  </si>
  <si>
    <t>16,32</t>
  </si>
  <si>
    <t>29,05</t>
  </si>
  <si>
    <t>3,70</t>
  </si>
  <si>
    <t>39,93</t>
  </si>
  <si>
    <t>5:14,03</t>
  </si>
  <si>
    <t>Čerkauskas</t>
  </si>
  <si>
    <t>1985-10-05</t>
  </si>
  <si>
    <t>+0,9</t>
  </si>
  <si>
    <t>11,85</t>
  </si>
  <si>
    <t>6,38</t>
  </si>
  <si>
    <t>9,99</t>
  </si>
  <si>
    <t>1,85</t>
  </si>
  <si>
    <t>53,91</t>
  </si>
  <si>
    <t>16,39</t>
  </si>
  <si>
    <t>29,53</t>
  </si>
  <si>
    <t>32,63</t>
  </si>
  <si>
    <t>5:05,72</t>
  </si>
  <si>
    <t>Reinotas</t>
  </si>
  <si>
    <t>A.Kaušylas</t>
  </si>
  <si>
    <t>1987-03-28</t>
  </si>
  <si>
    <t>+2,1</t>
  </si>
  <si>
    <t>J.Baikštienė,</t>
  </si>
  <si>
    <t>R.Podolskis</t>
  </si>
  <si>
    <t>12,04</t>
  </si>
  <si>
    <t>6,32</t>
  </si>
  <si>
    <t>11,13</t>
  </si>
  <si>
    <t>54,96</t>
  </si>
  <si>
    <t>17,00</t>
  </si>
  <si>
    <t>28,94</t>
  </si>
  <si>
    <t>3,10</t>
  </si>
  <si>
    <t>48,08</t>
  </si>
  <si>
    <t>5:19,13</t>
  </si>
  <si>
    <t>Zaniauskas</t>
  </si>
  <si>
    <t>1987-08-28</t>
  </si>
  <si>
    <t xml:space="preserve">J.Martinkus, </t>
  </si>
  <si>
    <t>II  A</t>
  </si>
  <si>
    <t>V.Zaniauskas</t>
  </si>
  <si>
    <t>12,63</t>
  </si>
  <si>
    <t>5,91</t>
  </si>
  <si>
    <t>11,56</t>
  </si>
  <si>
    <t>1,70</t>
  </si>
  <si>
    <t>55,82</t>
  </si>
  <si>
    <t>18,88</t>
  </si>
  <si>
    <t>33,20</t>
  </si>
  <si>
    <t>41,26</t>
  </si>
  <si>
    <t>5:17,00</t>
  </si>
  <si>
    <t>Zubavičius</t>
  </si>
  <si>
    <t>1986-08-06</t>
  </si>
  <si>
    <t>-0,1</t>
  </si>
  <si>
    <t xml:space="preserve">A.Izergin, </t>
  </si>
  <si>
    <t>12,47</t>
  </si>
  <si>
    <t>5,68</t>
  </si>
  <si>
    <t>9,46</t>
  </si>
  <si>
    <t>1,73</t>
  </si>
  <si>
    <t>56,06</t>
  </si>
  <si>
    <t>20,50</t>
  </si>
  <si>
    <t>28,18</t>
  </si>
  <si>
    <t>38,63</t>
  </si>
  <si>
    <t>Simas</t>
  </si>
  <si>
    <t>1989-02-20</t>
  </si>
  <si>
    <t>12,18</t>
  </si>
  <si>
    <t>12,27</t>
  </si>
  <si>
    <t>54,29</t>
  </si>
  <si>
    <t>16,36</t>
  </si>
  <si>
    <t>28,75</t>
  </si>
  <si>
    <t>40,12</t>
  </si>
  <si>
    <t>Lunskis</t>
  </si>
  <si>
    <t>1988-08-22</t>
  </si>
  <si>
    <t>11,77</t>
  </si>
  <si>
    <t>6,71</t>
  </si>
  <si>
    <t>9,39</t>
  </si>
  <si>
    <t>52,95</t>
  </si>
  <si>
    <t>17,22</t>
  </si>
  <si>
    <t>17,20</t>
  </si>
  <si>
    <t>Norkus</t>
  </si>
  <si>
    <t>1990-03-25</t>
  </si>
  <si>
    <t>12,77</t>
  </si>
  <si>
    <t>5,84</t>
  </si>
  <si>
    <t>1,79</t>
  </si>
  <si>
    <t>34,80</t>
  </si>
  <si>
    <t>3,20</t>
  </si>
  <si>
    <t>40,64</t>
  </si>
  <si>
    <t>Povilaitis</t>
  </si>
  <si>
    <t>1988-02-04</t>
  </si>
  <si>
    <t>12,12</t>
  </si>
  <si>
    <t>6,02</t>
  </si>
  <si>
    <t>11,83</t>
  </si>
  <si>
    <t>DNs</t>
  </si>
  <si>
    <t>Puskunigis</t>
  </si>
  <si>
    <t>1986-05-27</t>
  </si>
  <si>
    <t xml:space="preserve">V.Streckis, </t>
  </si>
  <si>
    <t>Grigošaitis</t>
  </si>
  <si>
    <t>2006 m.birželio 2-3 d.</t>
  </si>
  <si>
    <t>Kaunas, S.Dariaus ir S.Girėno stadionas</t>
  </si>
  <si>
    <t>Sporto klubai</t>
  </si>
  <si>
    <t>SK Atletas</t>
  </si>
  <si>
    <t>BK Baltai</t>
  </si>
  <si>
    <t>SK Nikė</t>
  </si>
  <si>
    <t>SK Šuolis</t>
  </si>
  <si>
    <t>SK Nemunas</t>
  </si>
  <si>
    <t>SK Pikas</t>
  </si>
  <si>
    <t>SK Vyturys</t>
  </si>
  <si>
    <t>SK Titanas</t>
  </si>
  <si>
    <t>SK Atėnų olimpas</t>
  </si>
  <si>
    <t>SK Dinamitas</t>
  </si>
  <si>
    <t>SK Maratonas</t>
  </si>
  <si>
    <t>SK Beržyno žiogelis</t>
  </si>
  <si>
    <t>SK Šilainiai</t>
  </si>
  <si>
    <t>BK Stadija</t>
  </si>
  <si>
    <t>SK Gintarinė jūrmylė</t>
  </si>
  <si>
    <t>SK Lėvuo</t>
  </si>
  <si>
    <t>BK Sporto pasaulis</t>
  </si>
  <si>
    <t>SK Šata</t>
  </si>
  <si>
    <t>SK Piramidė</t>
  </si>
  <si>
    <t>SK Daisotra</t>
  </si>
  <si>
    <t>SK Tauras</t>
  </si>
  <si>
    <t>SK El-Eko Sport</t>
  </si>
  <si>
    <t>SK Paberžė</t>
  </si>
  <si>
    <t>SK Aukštuma</t>
  </si>
  <si>
    <t>SK Pilėnai</t>
  </si>
  <si>
    <t>100 m bėgimas</t>
  </si>
  <si>
    <t>Vardas</t>
  </si>
  <si>
    <t>Pavardė</t>
  </si>
  <si>
    <t>Gim.data</t>
  </si>
  <si>
    <t>Komanda</t>
  </si>
  <si>
    <t>Klubas</t>
  </si>
  <si>
    <t>Vėjas</t>
  </si>
  <si>
    <t>Vėjas f.</t>
  </si>
  <si>
    <t>Rez.fin.</t>
  </si>
  <si>
    <t>Treneris</t>
  </si>
  <si>
    <t>Rez.par.b.</t>
  </si>
  <si>
    <t>LIETUVOS LAF SPORTO KLUBŲ TAURĖS VARŽYBOS</t>
  </si>
  <si>
    <r>
      <t>Kaunas,</t>
    </r>
    <r>
      <rPr>
        <i/>
        <sz val="10"/>
        <rFont val="Times New Roman"/>
        <family val="1"/>
      </rPr>
      <t xml:space="preserve"> 2006-06-02</t>
    </r>
  </si>
  <si>
    <t xml:space="preserve">LIETUVOS LENGVOSIOS ATLETIKOS FEDERACIJOS TAURĖS VARŽYBOS </t>
  </si>
  <si>
    <t>Kv.l.</t>
  </si>
  <si>
    <t>Taškai</t>
  </si>
  <si>
    <t>moterims</t>
  </si>
  <si>
    <t>Audra</t>
  </si>
  <si>
    <t>Dagelytė</t>
  </si>
  <si>
    <t>1981-03-26</t>
  </si>
  <si>
    <t>Kaunas</t>
  </si>
  <si>
    <t>"Atletas"</t>
  </si>
  <si>
    <t>A.Stanislovaitis, A. Mamčenko</t>
  </si>
  <si>
    <t>Inesa</t>
  </si>
  <si>
    <t>Rimkevičiūtė</t>
  </si>
  <si>
    <t>1985-10-29</t>
  </si>
  <si>
    <t>Skaistė</t>
  </si>
  <si>
    <t>Gusaitė</t>
  </si>
  <si>
    <t>1988 01 23</t>
  </si>
  <si>
    <t>"Šilainiai"</t>
  </si>
  <si>
    <t>G. Šerėnienė</t>
  </si>
  <si>
    <t>Simona</t>
  </si>
  <si>
    <t>Dobrchoatovaitė</t>
  </si>
  <si>
    <t>1986-01-30</t>
  </si>
  <si>
    <t>V.Ramonaitis</t>
  </si>
  <si>
    <t>Teresė</t>
  </si>
  <si>
    <t>Mačiukaitė</t>
  </si>
  <si>
    <t>1985-11-07</t>
  </si>
  <si>
    <t>Vaida</t>
  </si>
  <si>
    <t>Valašinaitė</t>
  </si>
  <si>
    <t>1986-01-03</t>
  </si>
  <si>
    <t>Santa</t>
  </si>
  <si>
    <t>Švobaitė</t>
  </si>
  <si>
    <t>1988-09-13</t>
  </si>
  <si>
    <t>Kėdainių r.</t>
  </si>
  <si>
    <t>Z.Peleckienė</t>
  </si>
  <si>
    <t>Viktorija</t>
  </si>
  <si>
    <t>Galican</t>
  </si>
  <si>
    <t>1986-02-05</t>
  </si>
  <si>
    <t>Klaipėda</t>
  </si>
  <si>
    <t>SK "Nikė"</t>
  </si>
  <si>
    <t>L.Milikauskaitė</t>
  </si>
  <si>
    <t>Lina</t>
  </si>
  <si>
    <t>Grinčikaitė</t>
  </si>
  <si>
    <t>1987-05-03</t>
  </si>
  <si>
    <t>E.Norvilas</t>
  </si>
  <si>
    <t>Silva</t>
  </si>
  <si>
    <t>Pesackaitė</t>
  </si>
  <si>
    <t>1988-04-07</t>
  </si>
  <si>
    <t>Pasvalys</t>
  </si>
  <si>
    <t>Lėvuo</t>
  </si>
  <si>
    <t>K. Mačėnas</t>
  </si>
  <si>
    <t>Aušra</t>
  </si>
  <si>
    <t>Vaitiekutė</t>
  </si>
  <si>
    <t>1987-07-02</t>
  </si>
  <si>
    <t>Šiaulių r.</t>
  </si>
  <si>
    <t>Meškuičių v.m.</t>
  </si>
  <si>
    <t>Petras Vaitkus</t>
  </si>
  <si>
    <t>Akvilė</t>
  </si>
  <si>
    <t>Ališauskaitė</t>
  </si>
  <si>
    <t>1983-03-26</t>
  </si>
  <si>
    <t>Vilnius</t>
  </si>
  <si>
    <t>"Baltai"</t>
  </si>
  <si>
    <t>V.Sabaliauskas</t>
  </si>
  <si>
    <t xml:space="preserve">Aliona </t>
  </si>
  <si>
    <t>Uliaš</t>
  </si>
  <si>
    <t>1987-09-21</t>
  </si>
  <si>
    <t>"Šuolis"</t>
  </si>
  <si>
    <t>T.Krasauskienė,D.Skirmantienė</t>
  </si>
  <si>
    <t>Marija</t>
  </si>
  <si>
    <t>Butkytė</t>
  </si>
  <si>
    <t>1990-05-24</t>
  </si>
  <si>
    <t>,,Šuolis"</t>
  </si>
  <si>
    <t>T. Krasauskienė, D. Skirmantienė</t>
  </si>
  <si>
    <t>Eglė</t>
  </si>
  <si>
    <t>Kondrotaitė</t>
  </si>
  <si>
    <t>1987-09-23</t>
  </si>
  <si>
    <t>Panavaitė</t>
  </si>
  <si>
    <t>1989-06-05</t>
  </si>
  <si>
    <t>Spurgevičiūtė</t>
  </si>
  <si>
    <t>1985-02-16</t>
  </si>
  <si>
    <t>D. Skirmantienė, T. Krasauskienė</t>
  </si>
  <si>
    <t>Rasa</t>
  </si>
  <si>
    <t>Tunkytė</t>
  </si>
  <si>
    <t>1990-05-22</t>
  </si>
  <si>
    <t>Natalija</t>
  </si>
  <si>
    <t>Valetova</t>
  </si>
  <si>
    <t>1989-01-06</t>
  </si>
  <si>
    <t>ind.</t>
  </si>
  <si>
    <t>Justina</t>
  </si>
  <si>
    <t>Rimkutė</t>
  </si>
  <si>
    <t>1987-07-01</t>
  </si>
  <si>
    <t>Šiauliai</t>
  </si>
  <si>
    <t>"Beržyno žiogelis"</t>
  </si>
  <si>
    <t>D.L.Maseikos</t>
  </si>
  <si>
    <t>Inga</t>
  </si>
  <si>
    <t>Pakeltytė</t>
  </si>
  <si>
    <t>1984-04-08</t>
  </si>
  <si>
    <t>DNS</t>
  </si>
  <si>
    <t>14.07</t>
  </si>
  <si>
    <t>11.98</t>
  </si>
  <si>
    <t>14.20</t>
  </si>
  <si>
    <t>12.68</t>
  </si>
  <si>
    <t>12.60</t>
  </si>
  <si>
    <t>13.10</t>
  </si>
  <si>
    <t>-0.4</t>
  </si>
  <si>
    <t>13.19</t>
  </si>
  <si>
    <t>12.63</t>
  </si>
  <si>
    <t>12.88</t>
  </si>
  <si>
    <t>12.42</t>
  </si>
  <si>
    <t>11.81</t>
  </si>
  <si>
    <t>12.71</t>
  </si>
  <si>
    <t>13.14</t>
  </si>
  <si>
    <t>+0.1</t>
  </si>
  <si>
    <t>13.48</t>
  </si>
  <si>
    <t>12.45</t>
  </si>
  <si>
    <t>13.94</t>
  </si>
  <si>
    <t>13.37</t>
  </si>
  <si>
    <t>0.0</t>
  </si>
  <si>
    <t>Finalas A</t>
  </si>
  <si>
    <t>Finalas B</t>
  </si>
  <si>
    <t>Vieta</t>
  </si>
  <si>
    <t>12.61</t>
  </si>
  <si>
    <t>12.36</t>
  </si>
  <si>
    <t>11.62</t>
  </si>
  <si>
    <t>12.35</t>
  </si>
  <si>
    <t>11.69</t>
  </si>
  <si>
    <t>12.44</t>
  </si>
  <si>
    <t>12.93</t>
  </si>
  <si>
    <t>+1.2</t>
  </si>
  <si>
    <t>13.36</t>
  </si>
  <si>
    <t>13.73</t>
  </si>
  <si>
    <t>12.62</t>
  </si>
  <si>
    <t>13.32</t>
  </si>
  <si>
    <t>12.98</t>
  </si>
  <si>
    <t>13.15</t>
  </si>
  <si>
    <t>13.86</t>
  </si>
  <si>
    <t>+0.9</t>
  </si>
  <si>
    <t>1090</t>
  </si>
  <si>
    <t>1078</t>
  </si>
  <si>
    <t>970</t>
  </si>
  <si>
    <t>968</t>
  </si>
  <si>
    <t>955</t>
  </si>
  <si>
    <t>930</t>
  </si>
  <si>
    <t>928</t>
  </si>
  <si>
    <t>913</t>
  </si>
  <si>
    <t>II A</t>
  </si>
  <si>
    <t>III A</t>
  </si>
  <si>
    <t>SM</t>
  </si>
  <si>
    <t>KSM</t>
  </si>
  <si>
    <t>I A</t>
  </si>
  <si>
    <t>"Nikė"</t>
  </si>
  <si>
    <t>vyrams</t>
  </si>
  <si>
    <t>1 lapas iš 2</t>
  </si>
  <si>
    <t xml:space="preserve">Rytis </t>
  </si>
  <si>
    <t>Sakalauskas</t>
  </si>
  <si>
    <t>1987-06-27</t>
  </si>
  <si>
    <t>Alytus</t>
  </si>
  <si>
    <t>10.70</t>
  </si>
  <si>
    <t>10.69</t>
  </si>
  <si>
    <t>+0.7</t>
  </si>
  <si>
    <t>V. Šmidtas</t>
  </si>
  <si>
    <t>Andrius</t>
  </si>
  <si>
    <t>Kačėnas</t>
  </si>
  <si>
    <t>1983-02-07</t>
  </si>
  <si>
    <t>10.86</t>
  </si>
  <si>
    <t>+0.4</t>
  </si>
  <si>
    <t>10.80</t>
  </si>
  <si>
    <t>977</t>
  </si>
  <si>
    <t>V.Butkus</t>
  </si>
  <si>
    <t>Martynas</t>
  </si>
  <si>
    <t>Jurgilas</t>
  </si>
  <si>
    <t>1988-09-15</t>
  </si>
  <si>
    <t>10.90</t>
  </si>
  <si>
    <t>+1.1</t>
  </si>
  <si>
    <t>948</t>
  </si>
  <si>
    <t>A. Mieliauskas, A.Stanislovaitis</t>
  </si>
  <si>
    <t>Mantas</t>
  </si>
  <si>
    <t>Šilkauskas</t>
  </si>
  <si>
    <t>1988-04-10</t>
  </si>
  <si>
    <t>Nemunas</t>
  </si>
  <si>
    <t>10.91</t>
  </si>
  <si>
    <t>945</t>
  </si>
  <si>
    <t>V.Streckis</t>
  </si>
  <si>
    <t>Dainius</t>
  </si>
  <si>
    <t>Šerpytis</t>
  </si>
  <si>
    <t>1980-07-07</t>
  </si>
  <si>
    <t>11.00</t>
  </si>
  <si>
    <t>11.02</t>
  </si>
  <si>
    <t>919</t>
  </si>
  <si>
    <t>A.Stanislovaitis</t>
  </si>
  <si>
    <t>Egidijus</t>
  </si>
  <si>
    <t>Dilys</t>
  </si>
  <si>
    <t>1987-09-01</t>
  </si>
  <si>
    <t>11.05</t>
  </si>
  <si>
    <t>11.07</t>
  </si>
  <si>
    <t>905</t>
  </si>
  <si>
    <t>A.Gavėnas</t>
  </si>
  <si>
    <t>Laurynas</t>
  </si>
  <si>
    <t>Kalėda</t>
  </si>
  <si>
    <t>1988-01-19</t>
  </si>
  <si>
    <t>11.15</t>
  </si>
  <si>
    <t>11.13</t>
  </si>
  <si>
    <t>883</t>
  </si>
  <si>
    <t>Mindaugas</t>
  </si>
  <si>
    <t>Baliukonis</t>
  </si>
  <si>
    <t>1990-03-26</t>
  </si>
  <si>
    <t>11.29</t>
  </si>
  <si>
    <t>839</t>
  </si>
  <si>
    <t xml:space="preserve">Emilis </t>
  </si>
  <si>
    <t>1988-06-05</t>
  </si>
  <si>
    <t>Alseika</t>
  </si>
  <si>
    <t>1988-03-15</t>
  </si>
  <si>
    <t>11.32</t>
  </si>
  <si>
    <t>+1.5</t>
  </si>
  <si>
    <t>Domas</t>
  </si>
  <si>
    <t>Valiūnas</t>
  </si>
  <si>
    <t>1987-05-02</t>
  </si>
  <si>
    <t>Panevėžys</t>
  </si>
  <si>
    <t>,,Sporto pasaulis"</t>
  </si>
  <si>
    <t>11.36</t>
  </si>
  <si>
    <t>+0.6</t>
  </si>
  <si>
    <t>11.23</t>
  </si>
  <si>
    <t>R.Jakubauskas, Z.Gleveckienė</t>
  </si>
  <si>
    <t>Donatas</t>
  </si>
  <si>
    <t>Rauktys</t>
  </si>
  <si>
    <t>1983-09-05</t>
  </si>
  <si>
    <t>11.25</t>
  </si>
  <si>
    <t>Sniečkus</t>
  </si>
  <si>
    <t>1985-06-04</t>
  </si>
  <si>
    <t>11.37</t>
  </si>
  <si>
    <t>11.26</t>
  </si>
  <si>
    <t>V.Šilinskas, A.Sniečkus</t>
  </si>
  <si>
    <t>Vaidas</t>
  </si>
  <si>
    <t>Virbickas</t>
  </si>
  <si>
    <t>1986-05-29</t>
  </si>
  <si>
    <t>11.51</t>
  </si>
  <si>
    <t>Marius</t>
  </si>
  <si>
    <t>Gimberis</t>
  </si>
  <si>
    <t>1986-03-16</t>
  </si>
  <si>
    <t>"DINAMITAS"</t>
  </si>
  <si>
    <t>11.31</t>
  </si>
  <si>
    <t>V. Žiedienė</t>
  </si>
  <si>
    <t>Kašinskas</t>
  </si>
  <si>
    <t>1985-04-27</t>
  </si>
  <si>
    <t xml:space="preserve">Karolis </t>
  </si>
  <si>
    <t>Verkys</t>
  </si>
  <si>
    <t>1984-06-04</t>
  </si>
  <si>
    <t>11.41</t>
  </si>
  <si>
    <t>Gintaras</t>
  </si>
  <si>
    <t>Česnikas</t>
  </si>
  <si>
    <t>1988-07-28</t>
  </si>
  <si>
    <t>11.46</t>
  </si>
  <si>
    <t xml:space="preserve">Mantas </t>
  </si>
  <si>
    <t>Skrabulis</t>
  </si>
  <si>
    <t>1989-09-18</t>
  </si>
  <si>
    <t>11.47</t>
  </si>
  <si>
    <t>Ruslan</t>
  </si>
  <si>
    <t>Fakejevas</t>
  </si>
  <si>
    <t>1988-06-14</t>
  </si>
  <si>
    <t>K.Šapka, J.Radžius</t>
  </si>
  <si>
    <t>Vytautas</t>
  </si>
  <si>
    <t>Bučinskas</t>
  </si>
  <si>
    <t>1986-02-22</t>
  </si>
  <si>
    <t>11.55</t>
  </si>
  <si>
    <t>D.Jankauskaitė, N.Sabalaiuskienė</t>
  </si>
  <si>
    <t>Edmundas</t>
  </si>
  <si>
    <t>Valantiejus</t>
  </si>
  <si>
    <t>1984-05-25</t>
  </si>
  <si>
    <t>11.59</t>
  </si>
  <si>
    <t>V.Sabaliauskas,J.Pečiūra</t>
  </si>
  <si>
    <t xml:space="preserve">Martynas </t>
  </si>
  <si>
    <t>Kaškonas</t>
  </si>
  <si>
    <t>1988-07-13</t>
  </si>
  <si>
    <t>11.61</t>
  </si>
  <si>
    <t>Henrikas</t>
  </si>
  <si>
    <t>Gulbinovič</t>
  </si>
  <si>
    <t>1962-04-28</t>
  </si>
  <si>
    <t>11.63</t>
  </si>
  <si>
    <t>A.Izergin</t>
  </si>
  <si>
    <t>2 lapas iš 2</t>
  </si>
  <si>
    <t>Laimonas</t>
  </si>
  <si>
    <t>Šmidtas</t>
  </si>
  <si>
    <t>1985-02-03</t>
  </si>
  <si>
    <t>11.67</t>
  </si>
  <si>
    <t>A.Stanislovaitis, V. Šmidtas</t>
  </si>
  <si>
    <t>Tautkus</t>
  </si>
  <si>
    <t>1988-01-04</t>
  </si>
  <si>
    <t>D.L.Maceikos</t>
  </si>
  <si>
    <t>Lesnickas</t>
  </si>
  <si>
    <t>1989-02-19</t>
  </si>
  <si>
    <t>Telšiai</t>
  </si>
  <si>
    <t>11.72</t>
  </si>
  <si>
    <t>P.Klastauskas</t>
  </si>
  <si>
    <t>Dominykas</t>
  </si>
  <si>
    <t>Šinkūnas</t>
  </si>
  <si>
    <t>1989-02-27</t>
  </si>
  <si>
    <t>11.73</t>
  </si>
  <si>
    <t>Metlovas</t>
  </si>
  <si>
    <t>1987-06-17</t>
  </si>
  <si>
    <t>Pakruojo r.</t>
  </si>
  <si>
    <t>11.94</t>
  </si>
  <si>
    <t>A.Macevičius</t>
  </si>
  <si>
    <t>Amandas</t>
  </si>
  <si>
    <t>Žardeckas</t>
  </si>
  <si>
    <t>1988-07-30</t>
  </si>
  <si>
    <t>Petraitis</t>
  </si>
  <si>
    <t>1988-10-06</t>
  </si>
  <si>
    <t>11.97</t>
  </si>
  <si>
    <t>D.Senkus</t>
  </si>
  <si>
    <t>Petras</t>
  </si>
  <si>
    <t>Miliauskas</t>
  </si>
  <si>
    <t>1981-12-19</t>
  </si>
  <si>
    <t>12.14</t>
  </si>
  <si>
    <t>J.Armonienė</t>
  </si>
  <si>
    <t xml:space="preserve">Deivydas </t>
  </si>
  <si>
    <t>Graževičius</t>
  </si>
  <si>
    <t>1988-05-26</t>
  </si>
  <si>
    <t>12.17</t>
  </si>
  <si>
    <t>Jonas</t>
  </si>
  <si>
    <t>Simoneit</t>
  </si>
  <si>
    <t>1985-02-06</t>
  </si>
  <si>
    <t>12.22</t>
  </si>
  <si>
    <t>Dovydas</t>
  </si>
  <si>
    <t>Balaišis</t>
  </si>
  <si>
    <t>1989-09-08</t>
  </si>
  <si>
    <t>12.25</t>
  </si>
  <si>
    <t>Justas</t>
  </si>
  <si>
    <t>Paulauskas</t>
  </si>
  <si>
    <t>1984-03-09</t>
  </si>
  <si>
    <t>12.40</t>
  </si>
  <si>
    <t>V.Žurnia</t>
  </si>
  <si>
    <t>Malinauskas</t>
  </si>
  <si>
    <t>1985 09 15</t>
  </si>
  <si>
    <t>12.41</t>
  </si>
  <si>
    <t>Nikolaj</t>
  </si>
  <si>
    <t>Segenkevič</t>
  </si>
  <si>
    <t>1987-12-08</t>
  </si>
  <si>
    <t>Švenčionys</t>
  </si>
  <si>
    <t>DQ</t>
  </si>
  <si>
    <t>R.Turla</t>
  </si>
  <si>
    <t>Lukas</t>
  </si>
  <si>
    <t>Barauskas</t>
  </si>
  <si>
    <t>1987-05-01</t>
  </si>
  <si>
    <t>Darius</t>
  </si>
  <si>
    <t>Gintalas</t>
  </si>
  <si>
    <t>1986-04-18</t>
  </si>
  <si>
    <t>Gricevičius</t>
  </si>
  <si>
    <t>1983-12-24</t>
  </si>
  <si>
    <t>Edgaras</t>
  </si>
  <si>
    <t>Jasenka</t>
  </si>
  <si>
    <t>1988-07-19</t>
  </si>
  <si>
    <t>Kalvaitis</t>
  </si>
  <si>
    <t>1985-08-07</t>
  </si>
  <si>
    <t>Linas</t>
  </si>
  <si>
    <t>Mažeika</t>
  </si>
  <si>
    <t>1986-10-22</t>
  </si>
  <si>
    <t>400 m bėgimas</t>
  </si>
  <si>
    <t>Rezultats</t>
  </si>
  <si>
    <t>Jūratė</t>
  </si>
  <si>
    <t>Kudirkaitė</t>
  </si>
  <si>
    <t>1979-07-29</t>
  </si>
  <si>
    <t>54.37</t>
  </si>
  <si>
    <t>1056</t>
  </si>
  <si>
    <t>A. Buliuolis</t>
  </si>
  <si>
    <t>Jekaterina</t>
  </si>
  <si>
    <t>Šakovič</t>
  </si>
  <si>
    <t>1981-07-18</t>
  </si>
  <si>
    <t>54.69</t>
  </si>
  <si>
    <t>1046</t>
  </si>
  <si>
    <t xml:space="preserve">V.Sabaliauskas </t>
  </si>
  <si>
    <t>Aina</t>
  </si>
  <si>
    <t>Valatkevičiūtė</t>
  </si>
  <si>
    <t>1984-11-01</t>
  </si>
  <si>
    <t>56.65</t>
  </si>
  <si>
    <t>984</t>
  </si>
  <si>
    <t>P. Žukienė, L. Juchnevičienė</t>
  </si>
  <si>
    <t>Rita</t>
  </si>
  <si>
    <t>Balčiauskaitė</t>
  </si>
  <si>
    <t>1989-03-10</t>
  </si>
  <si>
    <t>56.87</t>
  </si>
  <si>
    <t>Balčiūnaitė</t>
  </si>
  <si>
    <t>1988-10-31</t>
  </si>
  <si>
    <t>"Daisotra"</t>
  </si>
  <si>
    <t>56.88</t>
  </si>
  <si>
    <t>A.Kitanov, R.Razmaitė</t>
  </si>
  <si>
    <t>Kristina</t>
  </si>
  <si>
    <t>Majauskaitė</t>
  </si>
  <si>
    <t>1985-01-11</t>
  </si>
  <si>
    <t>"Vyturys"</t>
  </si>
  <si>
    <t>56.95</t>
  </si>
  <si>
    <t>975</t>
  </si>
  <si>
    <t>V.V.Mikalauskai</t>
  </si>
  <si>
    <t>Vlada</t>
  </si>
  <si>
    <t>Musvydaitė</t>
  </si>
  <si>
    <t>1983-08-23</t>
  </si>
  <si>
    <t>57.89</t>
  </si>
  <si>
    <t>946</t>
  </si>
  <si>
    <t>Liudmila</t>
  </si>
  <si>
    <t>Titova</t>
  </si>
  <si>
    <t>1987-03-02</t>
  </si>
  <si>
    <t>59.21</t>
  </si>
  <si>
    <t>906</t>
  </si>
  <si>
    <t xml:space="preserve">Nora </t>
  </si>
  <si>
    <t>Šleževičiūtė</t>
  </si>
  <si>
    <t>1987 12 08</t>
  </si>
  <si>
    <t>59.91</t>
  </si>
  <si>
    <t>Marina</t>
  </si>
  <si>
    <t>Čepenko</t>
  </si>
  <si>
    <t>1990-05-16</t>
  </si>
  <si>
    <t>"Maratonas"</t>
  </si>
  <si>
    <t>1.02.20</t>
  </si>
  <si>
    <t>R.J.Beržinskai</t>
  </si>
  <si>
    <t>Virbalaitė</t>
  </si>
  <si>
    <t>1:01.92</t>
  </si>
  <si>
    <t>Urbutytė</t>
  </si>
  <si>
    <t>1988-03-18</t>
  </si>
  <si>
    <t>1:02.78</t>
  </si>
  <si>
    <t>L.Milikauskaitė, E.Norvilas</t>
  </si>
  <si>
    <t>Milda</t>
  </si>
  <si>
    <t>Kelpšaitė</t>
  </si>
  <si>
    <t>1985-08-22</t>
  </si>
  <si>
    <t>1:03.23</t>
  </si>
  <si>
    <t>Gerda</t>
  </si>
  <si>
    <t>Vaitkaitytė</t>
  </si>
  <si>
    <t>1987-08-12</t>
  </si>
  <si>
    <t>1:03.63</t>
  </si>
  <si>
    <t>D.Bujanauskaitė</t>
  </si>
  <si>
    <t>Ineta</t>
  </si>
  <si>
    <t>Mockutė</t>
  </si>
  <si>
    <t>1987-12-18</t>
  </si>
  <si>
    <t>1:04.69</t>
  </si>
  <si>
    <t>J.Kalvaitienė</t>
  </si>
  <si>
    <t>Agnė</t>
  </si>
  <si>
    <t>Kiupelytė</t>
  </si>
  <si>
    <t>1985-10-27</t>
  </si>
  <si>
    <t>1:06.40</t>
  </si>
  <si>
    <t>Žėglytė</t>
  </si>
  <si>
    <t>1988-07-07</t>
  </si>
  <si>
    <t>1:06.57</t>
  </si>
  <si>
    <t>Žaneta</t>
  </si>
  <si>
    <t>Jakštytė</t>
  </si>
  <si>
    <t>1973-05-17</t>
  </si>
  <si>
    <t>1:28.69</t>
  </si>
  <si>
    <t>A.Šimkus</t>
  </si>
  <si>
    <t>Surnina</t>
  </si>
  <si>
    <t>1981</t>
  </si>
  <si>
    <t>Liepoja</t>
  </si>
  <si>
    <t>56.51</t>
  </si>
  <si>
    <t>b.k</t>
  </si>
  <si>
    <t>V.Aloncevs</t>
  </si>
  <si>
    <t>Vita</t>
  </si>
  <si>
    <t>Daugėlaitė</t>
  </si>
  <si>
    <t>1986-04-07</t>
  </si>
  <si>
    <t>Riaukaitė</t>
  </si>
  <si>
    <t>L. Juchnevičienė, P. Žukienė</t>
  </si>
  <si>
    <t>Indrė</t>
  </si>
  <si>
    <t>Sarapinaitė</t>
  </si>
  <si>
    <t>1988-07-05</t>
  </si>
  <si>
    <t>Vilčinskaite</t>
  </si>
  <si>
    <t>1989-03-17</t>
  </si>
  <si>
    <t>Jonavos r.</t>
  </si>
  <si>
    <t>V.Lebeckiene</t>
  </si>
  <si>
    <t>Rezultatas</t>
  </si>
  <si>
    <t>Artūr</t>
  </si>
  <si>
    <t>Kulnis</t>
  </si>
  <si>
    <t>1987-02-07</t>
  </si>
  <si>
    <t>48.52</t>
  </si>
  <si>
    <t>961</t>
  </si>
  <si>
    <t>Vitalij</t>
  </si>
  <si>
    <t>Kozlov</t>
  </si>
  <si>
    <t>1987-03-05</t>
  </si>
  <si>
    <t>48.85</t>
  </si>
  <si>
    <t>943</t>
  </si>
  <si>
    <t>Audrius</t>
  </si>
  <si>
    <t>Šimkevičius</t>
  </si>
  <si>
    <t>1985 11 13</t>
  </si>
  <si>
    <t>Kauno raj.</t>
  </si>
  <si>
    <t>48.87</t>
  </si>
  <si>
    <t>941</t>
  </si>
  <si>
    <t>A.Kazlauskas</t>
  </si>
  <si>
    <t>Reinikovas</t>
  </si>
  <si>
    <t>1985-01-03</t>
  </si>
  <si>
    <t>48.88</t>
  </si>
  <si>
    <t>Antanas</t>
  </si>
  <si>
    <t>Musvydas</t>
  </si>
  <si>
    <t>1985-04-22</t>
  </si>
  <si>
    <t>50.15</t>
  </si>
  <si>
    <t>Raidas</t>
  </si>
  <si>
    <t>Jankauskas</t>
  </si>
  <si>
    <t>1986-11-18</t>
  </si>
  <si>
    <t>" Gintarinė jūrmylė"</t>
  </si>
  <si>
    <t>50.24</t>
  </si>
  <si>
    <t>865</t>
  </si>
  <si>
    <t>M.Tumėnas,L.Bružas</t>
  </si>
  <si>
    <t>Rimvydas</t>
  </si>
  <si>
    <t>Smilgys</t>
  </si>
  <si>
    <t>1985-06-13</t>
  </si>
  <si>
    <t>50.39</t>
  </si>
  <si>
    <t>857</t>
  </si>
  <si>
    <t>V. Šilinskas, K. Mačėnas</t>
  </si>
  <si>
    <t>Žilvinas</t>
  </si>
  <si>
    <t>Adomavičius</t>
  </si>
  <si>
    <t>1985-07-01</t>
  </si>
  <si>
    <t>50.41</t>
  </si>
  <si>
    <t>856</t>
  </si>
  <si>
    <t>N.Sabaliauskienė, D. Jankauskaitė</t>
  </si>
  <si>
    <t>Saliamonas</t>
  </si>
  <si>
    <t>1987-07-16</t>
  </si>
  <si>
    <t>Utena</t>
  </si>
  <si>
    <t>50.80</t>
  </si>
  <si>
    <t>Dmitrij</t>
  </si>
  <si>
    <t>Zadirenko</t>
  </si>
  <si>
    <t>1986-06-10</t>
  </si>
  <si>
    <t>50.82</t>
  </si>
  <si>
    <t>Jevgenij</t>
  </si>
  <si>
    <t>Kirilenko</t>
  </si>
  <si>
    <t>1986-02-16</t>
  </si>
  <si>
    <t>51.01</t>
  </si>
  <si>
    <t>V.Butkus, G.Michniova</t>
  </si>
  <si>
    <t>Eugenijus</t>
  </si>
  <si>
    <t>Vepkojus</t>
  </si>
  <si>
    <t>1986-06-20</t>
  </si>
  <si>
    <t>51.71</t>
  </si>
  <si>
    <t>V.Šilinskas, V.Kviklys</t>
  </si>
  <si>
    <t xml:space="preserve">Aleksej </t>
  </si>
  <si>
    <t>Pozniakov</t>
  </si>
  <si>
    <t>1984-01-08</t>
  </si>
  <si>
    <t>51.96</t>
  </si>
  <si>
    <t>Z.Zenkevičius</t>
  </si>
  <si>
    <t>Remigijus</t>
  </si>
  <si>
    <t>Žukauskas</t>
  </si>
  <si>
    <t>1988-01-15</t>
  </si>
  <si>
    <t>51.97</t>
  </si>
  <si>
    <t>Žymantas</t>
  </si>
  <si>
    <t>Ulbikas</t>
  </si>
  <si>
    <t>1987-12-07</t>
  </si>
  <si>
    <t>52.10</t>
  </si>
  <si>
    <t>A.Dobregienė</t>
  </si>
  <si>
    <t xml:space="preserve">Vytautas </t>
  </si>
  <si>
    <t>Balkūnas</t>
  </si>
  <si>
    <t>1987-05-23</t>
  </si>
  <si>
    <t>52.27</t>
  </si>
  <si>
    <t>V. Rasiukevičienė</t>
  </si>
  <si>
    <t>Edvardas</t>
  </si>
  <si>
    <t>Jankevičius</t>
  </si>
  <si>
    <t>1988-03-28</t>
  </si>
  <si>
    <t>52.50</t>
  </si>
  <si>
    <t>Jodko</t>
  </si>
  <si>
    <t>1988 05 24</t>
  </si>
  <si>
    <t>52.52</t>
  </si>
  <si>
    <t>A.Vilkas</t>
  </si>
  <si>
    <t>Vladislav</t>
  </si>
  <si>
    <t>Markovič</t>
  </si>
  <si>
    <t>1987-06</t>
  </si>
  <si>
    <t>52.53</t>
  </si>
  <si>
    <t>G. Michniova</t>
  </si>
  <si>
    <t xml:space="preserve">Paulius </t>
  </si>
  <si>
    <t>Kančys</t>
  </si>
  <si>
    <t>52.56</t>
  </si>
  <si>
    <t>Jonkus</t>
  </si>
  <si>
    <t>1987-09-27</t>
  </si>
  <si>
    <t>52.83</t>
  </si>
  <si>
    <t>Denisas</t>
  </si>
  <si>
    <t>Rožkov</t>
  </si>
  <si>
    <t>1985 07 27</t>
  </si>
  <si>
    <t>53.08</t>
  </si>
  <si>
    <t>Butkus</t>
  </si>
  <si>
    <t>1984-05-04</t>
  </si>
  <si>
    <t>53.13</t>
  </si>
  <si>
    <t>Vytis</t>
  </si>
  <si>
    <t>Karpavičius</t>
  </si>
  <si>
    <t>1988-12-12</t>
  </si>
  <si>
    <t>53.44</t>
  </si>
  <si>
    <t>Irinijus</t>
  </si>
  <si>
    <t>Katauskas</t>
  </si>
  <si>
    <t>16986-12-27</t>
  </si>
  <si>
    <t>"Piramidė"</t>
  </si>
  <si>
    <t>53.46</t>
  </si>
  <si>
    <t>R. Podolskis, J. Baikštienė</t>
  </si>
  <si>
    <t>Nikolajus</t>
  </si>
  <si>
    <t>Medvedevas</t>
  </si>
  <si>
    <t>1987-10-27</t>
  </si>
  <si>
    <t>53.50</t>
  </si>
  <si>
    <t>Tautvydas</t>
  </si>
  <si>
    <t>Staugaitis</t>
  </si>
  <si>
    <t>1986-02-13</t>
  </si>
  <si>
    <t>54.01</t>
  </si>
  <si>
    <t>Valentin</t>
  </si>
  <si>
    <t>Matonis</t>
  </si>
  <si>
    <t>1988-02-12</t>
  </si>
  <si>
    <t>54.03</t>
  </si>
  <si>
    <t>Nerijus</t>
  </si>
  <si>
    <t>Grigas</t>
  </si>
  <si>
    <t>1988-11-01</t>
  </si>
  <si>
    <t>54.05</t>
  </si>
  <si>
    <t>I. Alejūnienė</t>
  </si>
  <si>
    <t>Regimantas</t>
  </si>
  <si>
    <t>Simuntis</t>
  </si>
  <si>
    <t>1987 02 25</t>
  </si>
  <si>
    <t>54.12</t>
  </si>
  <si>
    <t>N. Sabaliauskienė, D. Jankauskaitė</t>
  </si>
  <si>
    <t>Juškelis</t>
  </si>
  <si>
    <t>1988-12-02</t>
  </si>
  <si>
    <t>54.41</t>
  </si>
  <si>
    <t>A. Naruševičius</t>
  </si>
  <si>
    <t>Tadas</t>
  </si>
  <si>
    <t>Kišonas</t>
  </si>
  <si>
    <t>1985-10-24</t>
  </si>
  <si>
    <t>55.30</t>
  </si>
  <si>
    <t xml:space="preserve">Ignas </t>
  </si>
  <si>
    <t>Malakauskis</t>
  </si>
  <si>
    <t>1989 01 02</t>
  </si>
  <si>
    <t>55.47</t>
  </si>
  <si>
    <t>R. Ančlauskas</t>
  </si>
  <si>
    <t>Januševičius</t>
  </si>
  <si>
    <t>1988-09-03</t>
  </si>
  <si>
    <t>56.25</t>
  </si>
  <si>
    <t>Bagaslauskis</t>
  </si>
  <si>
    <t>1984-08-27</t>
  </si>
  <si>
    <t>Šiauliai, Radviliškis</t>
  </si>
  <si>
    <t>"Stadija"</t>
  </si>
  <si>
    <t>P.D. Šaučikovai, E. Petrokas</t>
  </si>
  <si>
    <t>Gailiušis</t>
  </si>
  <si>
    <t>1984-05-22</t>
  </si>
  <si>
    <t>P.D.Šaučikovai</t>
  </si>
  <si>
    <t>Gorr</t>
  </si>
  <si>
    <t>1986-12-05</t>
  </si>
  <si>
    <t>Gumbelevičius</t>
  </si>
  <si>
    <t>1984-10-20</t>
  </si>
  <si>
    <t>Klovas</t>
  </si>
  <si>
    <t>1984-04-20</t>
  </si>
  <si>
    <t>Račius</t>
  </si>
  <si>
    <t>1982-09-19</t>
  </si>
  <si>
    <t>Strokas</t>
  </si>
  <si>
    <t>1988-07-04</t>
  </si>
  <si>
    <t>,,EL EKO - sport"</t>
  </si>
  <si>
    <t>A.Sniečkus</t>
  </si>
  <si>
    <t>Pavelas</t>
  </si>
  <si>
    <t>Šavareiko</t>
  </si>
  <si>
    <t>1982-10-02</t>
  </si>
  <si>
    <t>R.Snarskienė</t>
  </si>
  <si>
    <t>D.Jankauskaitė, N.Sabaliauskienė</t>
  </si>
  <si>
    <t>Tulisovas</t>
  </si>
  <si>
    <t>1988-08-30</t>
  </si>
  <si>
    <t>Rolandas</t>
  </si>
  <si>
    <t>Vasiliauskas</t>
  </si>
  <si>
    <t>1964-09-19</t>
  </si>
  <si>
    <t>R.Sausaitis</t>
  </si>
  <si>
    <t>1500 m bėgimas</t>
  </si>
  <si>
    <t>Olga</t>
  </si>
  <si>
    <t>Kondratjeva</t>
  </si>
  <si>
    <t>1987-07-06</t>
  </si>
  <si>
    <t>4:37.82</t>
  </si>
  <si>
    <t>925</t>
  </si>
  <si>
    <t>J. Garalevičius</t>
  </si>
  <si>
    <t>Tatjana</t>
  </si>
  <si>
    <t>Voicechovič</t>
  </si>
  <si>
    <t>1989-01-26</t>
  </si>
  <si>
    <t>4:39.15</t>
  </si>
  <si>
    <t>915</t>
  </si>
  <si>
    <t>O. Šegždienė</t>
  </si>
  <si>
    <t>Jasutytė</t>
  </si>
  <si>
    <t>1988-09-05</t>
  </si>
  <si>
    <t>4:44.22</t>
  </si>
  <si>
    <t>880</t>
  </si>
  <si>
    <t>P.D.Šaučikaovai</t>
  </si>
  <si>
    <t>Liubov</t>
  </si>
  <si>
    <t>Novosad</t>
  </si>
  <si>
    <t>4:49.70</t>
  </si>
  <si>
    <t>843</t>
  </si>
  <si>
    <t>Vera</t>
  </si>
  <si>
    <t>Djakova</t>
  </si>
  <si>
    <t>1990-03-02</t>
  </si>
  <si>
    <t>4:50.41</t>
  </si>
  <si>
    <t>838</t>
  </si>
  <si>
    <t>O.Grybauskienė</t>
  </si>
  <si>
    <t>Monika</t>
  </si>
  <si>
    <t>1988-03-17</t>
  </si>
  <si>
    <t>4:52.29</t>
  </si>
  <si>
    <t xml:space="preserve">Rūta </t>
  </si>
  <si>
    <t>Bukauskaitė</t>
  </si>
  <si>
    <t>1991-02-22</t>
  </si>
  <si>
    <t>Vilniaus r.</t>
  </si>
  <si>
    <t>Paberžė</t>
  </si>
  <si>
    <t>4:59.21</t>
  </si>
  <si>
    <t>780</t>
  </si>
  <si>
    <t>V. Gražys</t>
  </si>
  <si>
    <t>Gintarė</t>
  </si>
  <si>
    <t>Kubiliūtė</t>
  </si>
  <si>
    <t>1989-12-21</t>
  </si>
  <si>
    <t>5:03.05</t>
  </si>
  <si>
    <t>755</t>
  </si>
  <si>
    <t>R.Norkus</t>
  </si>
  <si>
    <t>Valerija</t>
  </si>
  <si>
    <t>Lišakova</t>
  </si>
  <si>
    <t>1987-02-02</t>
  </si>
  <si>
    <t>"Pikas"</t>
  </si>
  <si>
    <t>5:04.63</t>
  </si>
  <si>
    <t>I. Jefimova</t>
  </si>
  <si>
    <t>Sluka</t>
  </si>
  <si>
    <t>1988-05-12</t>
  </si>
  <si>
    <t>5:05.37</t>
  </si>
  <si>
    <t>I.Jefimova</t>
  </si>
  <si>
    <t>Anastasija</t>
  </si>
  <si>
    <t>Baglajeva</t>
  </si>
  <si>
    <t>5:14.63</t>
  </si>
  <si>
    <t>P. Žukienė, Z. Tindžiulienė</t>
  </si>
  <si>
    <t>Gintautė</t>
  </si>
  <si>
    <t>Narmontaitė</t>
  </si>
  <si>
    <t>1988-10-02</t>
  </si>
  <si>
    <t>Kretingos r.</t>
  </si>
  <si>
    <t>"Pulsas"</t>
  </si>
  <si>
    <t>5:16.70</t>
  </si>
  <si>
    <t>J.Pelionis</t>
  </si>
  <si>
    <t>Lileikytė</t>
  </si>
  <si>
    <t>1988-02-02</t>
  </si>
  <si>
    <t>5:25.31</t>
  </si>
  <si>
    <t>D.Pranckuvienė</t>
  </si>
  <si>
    <t>Karina</t>
  </si>
  <si>
    <t>Onufrijeva</t>
  </si>
  <si>
    <t>1990-08-13</t>
  </si>
  <si>
    <t>5:31.31</t>
  </si>
  <si>
    <t>Jurgita</t>
  </si>
  <si>
    <t>Kalaimaitė</t>
  </si>
  <si>
    <t>1987-02-22</t>
  </si>
  <si>
    <t>5:31.70</t>
  </si>
  <si>
    <t>Janušaitytė</t>
  </si>
  <si>
    <t>1988-03-30</t>
  </si>
  <si>
    <t>Vilkaviškio r.</t>
  </si>
  <si>
    <t>Vilkaviškio LASK</t>
  </si>
  <si>
    <t>5:32.52</t>
  </si>
  <si>
    <t>V.Miliauskas</t>
  </si>
  <si>
    <t xml:space="preserve">Indrė </t>
  </si>
  <si>
    <t>Arlinskaitė</t>
  </si>
  <si>
    <t>1987-04-16</t>
  </si>
  <si>
    <t>A. Klebauskas</t>
  </si>
  <si>
    <t>Greta</t>
  </si>
  <si>
    <t>Endziulytė</t>
  </si>
  <si>
    <t>1986 02 12</t>
  </si>
  <si>
    <t>Pilėnai</t>
  </si>
  <si>
    <t>Erika</t>
  </si>
  <si>
    <t>Erminaitė</t>
  </si>
  <si>
    <t>Šiauliai,Akmenė</t>
  </si>
  <si>
    <t>P.D.Šaučikaovai,A.Mamčenko</t>
  </si>
  <si>
    <t>Pauliukaitytė</t>
  </si>
  <si>
    <t>1988-02-22</t>
  </si>
  <si>
    <t>Rašinskaitė</t>
  </si>
  <si>
    <t>1990-02-01</t>
  </si>
  <si>
    <t>Aidas</t>
  </si>
  <si>
    <t>Krakauskas</t>
  </si>
  <si>
    <t>1988-02-24</t>
  </si>
  <si>
    <t>3:58.34</t>
  </si>
  <si>
    <t>874</t>
  </si>
  <si>
    <t>Tarasevičius</t>
  </si>
  <si>
    <t>1984-11-17</t>
  </si>
  <si>
    <t>3:58.70</t>
  </si>
  <si>
    <t>Tomas</t>
  </si>
  <si>
    <t>Matijošius</t>
  </si>
  <si>
    <t>1984-09-29</t>
  </si>
  <si>
    <t>3:58.80</t>
  </si>
  <si>
    <t>869</t>
  </si>
  <si>
    <t>Robertas</t>
  </si>
  <si>
    <t>Remėza</t>
  </si>
  <si>
    <t>1988-04-26</t>
  </si>
  <si>
    <t>3:59.61</t>
  </si>
  <si>
    <t>859</t>
  </si>
  <si>
    <t>Marekas</t>
  </si>
  <si>
    <t>Strelkovskis</t>
  </si>
  <si>
    <t>1985 03 06</t>
  </si>
  <si>
    <t>3:59.80</t>
  </si>
  <si>
    <t>Aurimas</t>
  </si>
  <si>
    <t>Gudaitis</t>
  </si>
  <si>
    <t>1986-03-11</t>
  </si>
  <si>
    <t>"Nemunas"</t>
  </si>
  <si>
    <t>4.01.05</t>
  </si>
  <si>
    <t>842</t>
  </si>
  <si>
    <t>Aivaras</t>
  </si>
  <si>
    <t>4:01.74</t>
  </si>
  <si>
    <t>834</t>
  </si>
  <si>
    <t>Andrej</t>
  </si>
  <si>
    <t>Jegorov</t>
  </si>
  <si>
    <t>1987-08-03</t>
  </si>
  <si>
    <t>4:01.84</t>
  </si>
  <si>
    <t>833</t>
  </si>
  <si>
    <t>Lebedev</t>
  </si>
  <si>
    <t>1987-03-26</t>
  </si>
  <si>
    <t>4:03.98</t>
  </si>
  <si>
    <t>Rūkas</t>
  </si>
  <si>
    <t>1987-06-03</t>
  </si>
  <si>
    <t>4:06.24</t>
  </si>
  <si>
    <t>Pazdrazdis</t>
  </si>
  <si>
    <t>1989-06-16</t>
  </si>
  <si>
    <t>4:07.83</t>
  </si>
  <si>
    <t>Modestas</t>
  </si>
  <si>
    <t>Saldukaitis</t>
  </si>
  <si>
    <t>1983-04-24</t>
  </si>
  <si>
    <t>4:10.26</t>
  </si>
  <si>
    <t>Vitas</t>
  </si>
  <si>
    <t>Gapševičius</t>
  </si>
  <si>
    <t>1985-04-01</t>
  </si>
  <si>
    <t>4:10.40</t>
  </si>
  <si>
    <t>Aleksandras</t>
  </si>
  <si>
    <t>Bulyga</t>
  </si>
  <si>
    <t>1985-03-13</t>
  </si>
  <si>
    <t>4:14.22</t>
  </si>
  <si>
    <t>Venslova</t>
  </si>
  <si>
    <t>1989-09-14</t>
  </si>
  <si>
    <t>4:15.04</t>
  </si>
  <si>
    <t>M.Krakys</t>
  </si>
  <si>
    <t>Lekavičius</t>
  </si>
  <si>
    <t>1986-09-22</t>
  </si>
  <si>
    <t>4:15.32</t>
  </si>
  <si>
    <t>Justinas</t>
  </si>
  <si>
    <t>Beržanskis</t>
  </si>
  <si>
    <t>1989-01-12</t>
  </si>
  <si>
    <t>4:15.64</t>
  </si>
  <si>
    <t>Medelinskas</t>
  </si>
  <si>
    <t>1987-01-25</t>
  </si>
  <si>
    <t>4:17.39</t>
  </si>
  <si>
    <t>Artūras</t>
  </si>
  <si>
    <t>Gubaras</t>
  </si>
  <si>
    <t>1989-07-06</t>
  </si>
  <si>
    <t>4:18.67</t>
  </si>
  <si>
    <t xml:space="preserve">Artūras </t>
  </si>
  <si>
    <t>Vismolekas</t>
  </si>
  <si>
    <t>4:18.71</t>
  </si>
  <si>
    <t>V. Kučinskas</t>
  </si>
  <si>
    <t>Paulius</t>
  </si>
  <si>
    <t>1988-07-16</t>
  </si>
  <si>
    <t>4:23.87</t>
  </si>
  <si>
    <t>Grabys</t>
  </si>
  <si>
    <t>1990-09-07</t>
  </si>
  <si>
    <t>4:27.51</t>
  </si>
  <si>
    <t xml:space="preserve">Žydrūnas </t>
  </si>
  <si>
    <t>Averka</t>
  </si>
  <si>
    <t>1979 08 15</t>
  </si>
  <si>
    <t>4:31.86</t>
  </si>
  <si>
    <t>Ernestas</t>
  </si>
  <si>
    <t>Pečetauskas</t>
  </si>
  <si>
    <t>1988-01-28</t>
  </si>
  <si>
    <t>4:43.22</t>
  </si>
  <si>
    <t>Tichonovas</t>
  </si>
  <si>
    <t>1986-11-30</t>
  </si>
  <si>
    <t>4:43.37</t>
  </si>
  <si>
    <t>Grybas</t>
  </si>
  <si>
    <t>1988-10-1</t>
  </si>
  <si>
    <t>Šiauliai. Pasvalys</t>
  </si>
  <si>
    <t>Vygantas</t>
  </si>
  <si>
    <t>Juškevičius</t>
  </si>
  <si>
    <t>Rubinas</t>
  </si>
  <si>
    <t>1988-10-12</t>
  </si>
  <si>
    <t>Skuodas</t>
  </si>
  <si>
    <t>A.Donėla</t>
  </si>
  <si>
    <t>Teletnikovas</t>
  </si>
  <si>
    <t>5000 m bėgimas</t>
  </si>
  <si>
    <t>Renaldas</t>
  </si>
  <si>
    <t>Kergytė</t>
  </si>
  <si>
    <t>1985-08-25</t>
  </si>
  <si>
    <t>17:48.21</t>
  </si>
  <si>
    <t>895</t>
  </si>
  <si>
    <t>Krištaponytė</t>
  </si>
  <si>
    <t>1986-05-05</t>
  </si>
  <si>
    <t>17:57.08</t>
  </si>
  <si>
    <t>Aurelija</t>
  </si>
  <si>
    <t>Ručinskaitė</t>
  </si>
  <si>
    <t>1983-07-10</t>
  </si>
  <si>
    <t>19:33.77</t>
  </si>
  <si>
    <t>722</t>
  </si>
  <si>
    <t>Rima</t>
  </si>
  <si>
    <t>Kiniauskaitė</t>
  </si>
  <si>
    <t>1987-04-06</t>
  </si>
  <si>
    <t>Agnius</t>
  </si>
  <si>
    <t>Čiapas</t>
  </si>
  <si>
    <t>1983-03-21</t>
  </si>
  <si>
    <t>15:25.28</t>
  </si>
  <si>
    <t>759</t>
  </si>
  <si>
    <t>R.Tėvelis</t>
  </si>
  <si>
    <t>Markauskas</t>
  </si>
  <si>
    <t>15:36.66</t>
  </si>
  <si>
    <t>726</t>
  </si>
  <si>
    <t>Povilas</t>
  </si>
  <si>
    <t>Butrimas</t>
  </si>
  <si>
    <t>1988-04-16</t>
  </si>
  <si>
    <t>15:44.56</t>
  </si>
  <si>
    <t>705</t>
  </si>
  <si>
    <t xml:space="preserve">Kęstutis </t>
  </si>
  <si>
    <t>Bartkėnas</t>
  </si>
  <si>
    <t>1967-12-16</t>
  </si>
  <si>
    <t>"Sveikata"</t>
  </si>
  <si>
    <t>15:52.48</t>
  </si>
  <si>
    <t>Eimantas</t>
  </si>
  <si>
    <t>Poškus</t>
  </si>
  <si>
    <t>1986-07-08</t>
  </si>
  <si>
    <t>15:58.89</t>
  </si>
  <si>
    <t>666</t>
  </si>
  <si>
    <t>Aleksandr</t>
  </si>
  <si>
    <t>Michailov</t>
  </si>
  <si>
    <t>15:59.34</t>
  </si>
  <si>
    <t xml:space="preserve"> Kančys</t>
  </si>
  <si>
    <t>1987-03-17</t>
  </si>
  <si>
    <t>16:12.62</t>
  </si>
  <si>
    <t>Čaplinskij</t>
  </si>
  <si>
    <t>1986-12-26</t>
  </si>
  <si>
    <t>16:17.41</t>
  </si>
  <si>
    <t>Viktoras</t>
  </si>
  <si>
    <t>16:31.03</t>
  </si>
  <si>
    <t>Platov</t>
  </si>
  <si>
    <t>1988-02-14</t>
  </si>
  <si>
    <t>16:32.93</t>
  </si>
  <si>
    <t>Keizeris</t>
  </si>
  <si>
    <t>1985-05-01</t>
  </si>
  <si>
    <t>16:53.77</t>
  </si>
  <si>
    <t>Ignatavičius</t>
  </si>
  <si>
    <t>1984-05-26</t>
  </si>
  <si>
    <t>17:28.93</t>
  </si>
  <si>
    <t>Kovarskas</t>
  </si>
  <si>
    <t>17:38.09</t>
  </si>
  <si>
    <t>K.Šaulys</t>
  </si>
  <si>
    <t>Ratkus</t>
  </si>
  <si>
    <t>1988-04-22</t>
  </si>
  <si>
    <t>18:11.10</t>
  </si>
  <si>
    <t>Vitalijus</t>
  </si>
  <si>
    <t>Andrejevas</t>
  </si>
  <si>
    <t>1987-05-28</t>
  </si>
  <si>
    <t>Valdas</t>
  </si>
  <si>
    <t>1970-09-30</t>
  </si>
  <si>
    <t>Križinauskas</t>
  </si>
  <si>
    <t>1984-04-21</t>
  </si>
  <si>
    <t>Ožakauskas</t>
  </si>
  <si>
    <t>Pukštas</t>
  </si>
  <si>
    <t>1978-08-03</t>
  </si>
  <si>
    <t>Šitkauskas</t>
  </si>
  <si>
    <t>1987-06-09</t>
  </si>
  <si>
    <t>Ūksas</t>
  </si>
  <si>
    <t>1982-04-16</t>
  </si>
  <si>
    <t>Viršilas</t>
  </si>
  <si>
    <t>1986-04-08</t>
  </si>
  <si>
    <t>J. Garalevičius, E.Petrokas</t>
  </si>
  <si>
    <t>Šuolis į aukštį moterims</t>
  </si>
  <si>
    <t>1.55</t>
  </si>
  <si>
    <t>1.60</t>
  </si>
  <si>
    <t>1.65</t>
  </si>
  <si>
    <t>1.70</t>
  </si>
  <si>
    <t>1.75</t>
  </si>
  <si>
    <t>1.80</t>
  </si>
  <si>
    <t>Rez.</t>
  </si>
  <si>
    <t>1</t>
  </si>
  <si>
    <t>Vnukova</t>
  </si>
  <si>
    <t>1985-03-27</t>
  </si>
  <si>
    <t>o</t>
  </si>
  <si>
    <t>x</t>
  </si>
  <si>
    <t xml:space="preserve">T. Krasauskienė, </t>
  </si>
  <si>
    <t>D. Skirmantienė</t>
  </si>
  <si>
    <t>2</t>
  </si>
  <si>
    <t>Radziminskaitė</t>
  </si>
  <si>
    <t>1988-04-27</t>
  </si>
  <si>
    <t xml:space="preserve"> "Nikė"</t>
  </si>
  <si>
    <t>876</t>
  </si>
  <si>
    <t>A.Vilčinskienė,</t>
  </si>
  <si>
    <t>R.Adomaitienė</t>
  </si>
  <si>
    <t>3</t>
  </si>
  <si>
    <t>Sabaliauskaitė</t>
  </si>
  <si>
    <t>1983-03-29</t>
  </si>
  <si>
    <t>4</t>
  </si>
  <si>
    <t>Aistė</t>
  </si>
  <si>
    <t>Čepulytė</t>
  </si>
  <si>
    <t>E. Žiupkienė</t>
  </si>
  <si>
    <t>5</t>
  </si>
  <si>
    <t>Krūminaitė</t>
  </si>
  <si>
    <t>1990-10-12</t>
  </si>
  <si>
    <t>822</t>
  </si>
  <si>
    <t>6</t>
  </si>
  <si>
    <t>Poškutė</t>
  </si>
  <si>
    <t>1988-02-17</t>
  </si>
  <si>
    <t>D.L. Maceikos</t>
  </si>
  <si>
    <t>Borisova</t>
  </si>
  <si>
    <t>1989-06-22</t>
  </si>
  <si>
    <t>O</t>
  </si>
  <si>
    <t>T. Krasauskienė,</t>
  </si>
  <si>
    <t xml:space="preserve"> D. Skirmantienė</t>
  </si>
  <si>
    <t>Abariūtė</t>
  </si>
  <si>
    <t>1991-01-10</t>
  </si>
  <si>
    <t>Airinė</t>
  </si>
  <si>
    <t>Palšytė</t>
  </si>
  <si>
    <t>1992-07-13</t>
  </si>
  <si>
    <t>Ernesta</t>
  </si>
  <si>
    <t>Skudaitė</t>
  </si>
  <si>
    <t>1988-02-19</t>
  </si>
  <si>
    <t>V.Venckus</t>
  </si>
  <si>
    <r>
      <t>Kaunas</t>
    </r>
    <r>
      <rPr>
        <b/>
        <i/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2006-06-02</t>
    </r>
  </si>
  <si>
    <t>Šuolis į aukštį vyrams</t>
  </si>
  <si>
    <t>1.85</t>
  </si>
  <si>
    <t>1.90</t>
  </si>
  <si>
    <t>1.95</t>
  </si>
  <si>
    <t>2.00</t>
  </si>
  <si>
    <t>2.05</t>
  </si>
  <si>
    <t>2.8</t>
  </si>
  <si>
    <t>Turskis</t>
  </si>
  <si>
    <t>1988-01-23</t>
  </si>
  <si>
    <t>2.11</t>
  </si>
  <si>
    <t>R.Zabulionis</t>
  </si>
  <si>
    <t>Raivydas</t>
  </si>
  <si>
    <t>Stanys</t>
  </si>
  <si>
    <t>1987-02-09</t>
  </si>
  <si>
    <t>"Titanas"</t>
  </si>
  <si>
    <t>2.08</t>
  </si>
  <si>
    <t>939</t>
  </si>
  <si>
    <t>A. Baranauskas</t>
  </si>
  <si>
    <t>Giedrius</t>
  </si>
  <si>
    <t>Petryla</t>
  </si>
  <si>
    <t>1985-01-02</t>
  </si>
  <si>
    <t>I.A</t>
  </si>
  <si>
    <t>K.Šapka</t>
  </si>
  <si>
    <t>Rimantas</t>
  </si>
  <si>
    <t>Mėlinis</t>
  </si>
  <si>
    <t>1988-06-03</t>
  </si>
  <si>
    <t>K.Šapka, E.Petrokas</t>
  </si>
  <si>
    <t>Bužas</t>
  </si>
  <si>
    <t>1984-02-19</t>
  </si>
  <si>
    <t>-</t>
  </si>
  <si>
    <t>862</t>
  </si>
  <si>
    <t>1984-05-11</t>
  </si>
  <si>
    <t>814</t>
  </si>
  <si>
    <t>Andriuška</t>
  </si>
  <si>
    <t>1988-04-29</t>
  </si>
  <si>
    <t xml:space="preserve">Darius </t>
  </si>
  <si>
    <t>Raminas</t>
  </si>
  <si>
    <t>1988-04-20</t>
  </si>
  <si>
    <t>K.Šapka, V.Lapinskas</t>
  </si>
  <si>
    <t>Aurelijus</t>
  </si>
  <si>
    <t>Rakauskas</t>
  </si>
  <si>
    <t>1986-11-19</t>
  </si>
  <si>
    <t>V. Kviklys</t>
  </si>
  <si>
    <t>Antanavičius</t>
  </si>
  <si>
    <t>1988-07-09</t>
  </si>
  <si>
    <t>Rokiškio r.</t>
  </si>
  <si>
    <t>P.Gaidys</t>
  </si>
  <si>
    <t xml:space="preserve">Mantvydas </t>
  </si>
  <si>
    <t>Ambraziejus</t>
  </si>
  <si>
    <t>Viln.-Marijamp.</t>
  </si>
  <si>
    <t>Marijampolės LAK</t>
  </si>
  <si>
    <t>K.Šapka, O.Živilaitė</t>
  </si>
  <si>
    <t>12</t>
  </si>
  <si>
    <t>Baniulis</t>
  </si>
  <si>
    <t>1989-07-01</t>
  </si>
  <si>
    <t>K.Šapka, V.Kviklys</t>
  </si>
  <si>
    <t>13</t>
  </si>
  <si>
    <t>Valdemar</t>
  </si>
  <si>
    <t>Narvoiš</t>
  </si>
  <si>
    <t>1989-04-26</t>
  </si>
  <si>
    <t>Tauterys</t>
  </si>
  <si>
    <t>1987-09-05</t>
  </si>
  <si>
    <t>Babrauskas</t>
  </si>
  <si>
    <t>1988 01 22</t>
  </si>
  <si>
    <t xml:space="preserve">N. Sabaliauskienė, </t>
  </si>
  <si>
    <t>D. Jankauskaitė</t>
  </si>
  <si>
    <t xml:space="preserve">Kazimir </t>
  </si>
  <si>
    <t>1986-03-04</t>
  </si>
  <si>
    <t>LIETUVOS LENGVOSIOS ATLETIKOS FEDERACIJOS TAURĖ</t>
  </si>
  <si>
    <t>Disko metimas moterims</t>
  </si>
  <si>
    <t>Bandymai</t>
  </si>
  <si>
    <t>Zinaida</t>
  </si>
  <si>
    <t>Sendriūtė</t>
  </si>
  <si>
    <t>1984-12-20</t>
  </si>
  <si>
    <t>"Šata"</t>
  </si>
  <si>
    <t>46.20</t>
  </si>
  <si>
    <t>56.26</t>
  </si>
  <si>
    <t>A.Jasmontas</t>
  </si>
  <si>
    <t>Giedrė</t>
  </si>
  <si>
    <t>Aleknaitė</t>
  </si>
  <si>
    <t>1986-05-16</t>
  </si>
  <si>
    <t>"Atėnų Olimpas"</t>
  </si>
  <si>
    <t>42.62</t>
  </si>
  <si>
    <t>45.40</t>
  </si>
  <si>
    <t>45.91</t>
  </si>
  <si>
    <t>42.45</t>
  </si>
  <si>
    <t>43.44</t>
  </si>
  <si>
    <t>46.17</t>
  </si>
  <si>
    <t>V.Burakauskas, V.Klemka</t>
  </si>
  <si>
    <t>Nevieraitė</t>
  </si>
  <si>
    <t>1987-05-08</t>
  </si>
  <si>
    <t>,,Atėnų Olimpas"</t>
  </si>
  <si>
    <t>32.44</t>
  </si>
  <si>
    <t>33.41</t>
  </si>
  <si>
    <t>36.30</t>
  </si>
  <si>
    <t>34.03</t>
  </si>
  <si>
    <t>37.69</t>
  </si>
  <si>
    <t>A. Mikelytė</t>
  </si>
  <si>
    <t>Larisa</t>
  </si>
  <si>
    <t>Voroneckaja</t>
  </si>
  <si>
    <t>1983-01-12</t>
  </si>
  <si>
    <t>35.62</t>
  </si>
  <si>
    <t>36,12</t>
  </si>
  <si>
    <t>37.12</t>
  </si>
  <si>
    <t>Dovilė</t>
  </si>
  <si>
    <t>Mikutytė</t>
  </si>
  <si>
    <t>1988-07-22</t>
  </si>
  <si>
    <t>31.19</t>
  </si>
  <si>
    <t>34.44</t>
  </si>
  <si>
    <t>34.09</t>
  </si>
  <si>
    <t>31.77</t>
  </si>
  <si>
    <t>A.Bareika</t>
  </si>
  <si>
    <t>Miliauskaitė</t>
  </si>
  <si>
    <t>1987-02-03</t>
  </si>
  <si>
    <t>33.20</t>
  </si>
  <si>
    <t>32.63</t>
  </si>
  <si>
    <t>33.47</t>
  </si>
  <si>
    <t>33.28</t>
  </si>
  <si>
    <t>Jovita</t>
  </si>
  <si>
    <t>Narvydaitė</t>
  </si>
  <si>
    <t>1988-02-29</t>
  </si>
  <si>
    <t>29.67</t>
  </si>
  <si>
    <t>27.11</t>
  </si>
  <si>
    <t>28.50</t>
  </si>
  <si>
    <t>29.01</t>
  </si>
  <si>
    <t>26.40</t>
  </si>
  <si>
    <t>I.Michejeva</t>
  </si>
  <si>
    <t>Romualda</t>
  </si>
  <si>
    <t>Nyderytė</t>
  </si>
  <si>
    <t>1988-10-08</t>
  </si>
  <si>
    <t>26.86</t>
  </si>
  <si>
    <t>27.09</t>
  </si>
  <si>
    <t>Disko metimas vyrams</t>
  </si>
  <si>
    <t>1983-02-27</t>
  </si>
  <si>
    <t>49.36</t>
  </si>
  <si>
    <t>52.32</t>
  </si>
  <si>
    <t>53.93</t>
  </si>
  <si>
    <t>49.97</t>
  </si>
  <si>
    <t>50.96</t>
  </si>
  <si>
    <t>V.Burakauskas</t>
  </si>
  <si>
    <t>Šipalis</t>
  </si>
  <si>
    <t>1983-09-15</t>
  </si>
  <si>
    <t>53.90</t>
  </si>
  <si>
    <t>50.07</t>
  </si>
  <si>
    <t>51.47</t>
  </si>
  <si>
    <t>49.46</t>
  </si>
  <si>
    <t>48.60</t>
  </si>
  <si>
    <t>V.R.Murašovai</t>
  </si>
  <si>
    <t>Petrauskas</t>
  </si>
  <si>
    <t>1987-03-27</t>
  </si>
  <si>
    <t>39.50</t>
  </si>
  <si>
    <t>45.07</t>
  </si>
  <si>
    <t>52.08</t>
  </si>
  <si>
    <t>R.Kalibatas, J.Radžius</t>
  </si>
  <si>
    <t>Višniakovas</t>
  </si>
  <si>
    <t>1985-01-26</t>
  </si>
  <si>
    <t>52.00</t>
  </si>
  <si>
    <t>Šakinis</t>
  </si>
  <si>
    <t>1987-01-13</t>
  </si>
  <si>
    <t>50.83</t>
  </si>
  <si>
    <t>Rytis</t>
  </si>
  <si>
    <t>Štreimikis</t>
  </si>
  <si>
    <t>1983-02-10</t>
  </si>
  <si>
    <t>46.98</t>
  </si>
  <si>
    <t>48.95</t>
  </si>
  <si>
    <t>45.42</t>
  </si>
  <si>
    <t>Čiuželis</t>
  </si>
  <si>
    <t>1986-03-31</t>
  </si>
  <si>
    <t>43.87</t>
  </si>
  <si>
    <t>45.72</t>
  </si>
  <si>
    <t>42.70</t>
  </si>
  <si>
    <t>V.Murašovas</t>
  </si>
  <si>
    <t>Urbonas</t>
  </si>
  <si>
    <t>1972-09-18</t>
  </si>
  <si>
    <t>45.60</t>
  </si>
  <si>
    <t>44.43</t>
  </si>
  <si>
    <t>S.Kleiza</t>
  </si>
  <si>
    <t>Paliokas</t>
  </si>
  <si>
    <t>1988-04-14</t>
  </si>
  <si>
    <t>40.78</t>
  </si>
  <si>
    <t>41.37</t>
  </si>
  <si>
    <t xml:space="preserve">Pranas </t>
  </si>
  <si>
    <t>1985-12-25</t>
  </si>
  <si>
    <t>40.90</t>
  </si>
  <si>
    <t>R.Ubartas</t>
  </si>
  <si>
    <t>Vytenis</t>
  </si>
  <si>
    <t>Baltušnikas</t>
  </si>
  <si>
    <t>1988-01-11</t>
  </si>
  <si>
    <t>39.24</t>
  </si>
  <si>
    <t>A.Baltušnikas</t>
  </si>
  <si>
    <t>Juozas</t>
  </si>
  <si>
    <t>1986-02-24</t>
  </si>
  <si>
    <t>35.73</t>
  </si>
  <si>
    <t>37.18</t>
  </si>
  <si>
    <t>Šarūnas</t>
  </si>
  <si>
    <t>Raišys</t>
  </si>
  <si>
    <t>1988-09-27</t>
  </si>
  <si>
    <t>36.34</t>
  </si>
  <si>
    <t>34.60</t>
  </si>
  <si>
    <t>Raudonis</t>
  </si>
  <si>
    <t>1984-09-18</t>
  </si>
  <si>
    <t>34.70</t>
  </si>
  <si>
    <t>35.84</t>
  </si>
  <si>
    <t>Klimašauskas</t>
  </si>
  <si>
    <t>1989-11-03</t>
  </si>
  <si>
    <t>32.51</t>
  </si>
  <si>
    <t>35.42</t>
  </si>
  <si>
    <t>31.08</t>
  </si>
  <si>
    <t>Ruškys</t>
  </si>
  <si>
    <t>1985-09-09</t>
  </si>
  <si>
    <t>35.38</t>
  </si>
  <si>
    <t>34.00</t>
  </si>
  <si>
    <t>Rutulio stūmimas moterims</t>
  </si>
  <si>
    <t>Alina</t>
  </si>
  <si>
    <t>Vaišvilaitė</t>
  </si>
  <si>
    <t>1986-05-15</t>
  </si>
  <si>
    <t>15.14</t>
  </si>
  <si>
    <t>15.63</t>
  </si>
  <si>
    <t>15.80</t>
  </si>
  <si>
    <t>15.25</t>
  </si>
  <si>
    <t>15.78</t>
  </si>
  <si>
    <t>V.Burakauskas, P.Klastauskas</t>
  </si>
  <si>
    <t>Ugnė</t>
  </si>
  <si>
    <t>Bujūtė</t>
  </si>
  <si>
    <t>1989-05-24</t>
  </si>
  <si>
    <t>12.52</t>
  </si>
  <si>
    <t>13.41</t>
  </si>
  <si>
    <t>13.98</t>
  </si>
  <si>
    <t>14.05</t>
  </si>
  <si>
    <t>12.33</t>
  </si>
  <si>
    <t>V.Burakauskas,A.Andrikis</t>
  </si>
  <si>
    <t>13.23</t>
  </si>
  <si>
    <t>12.90</t>
  </si>
  <si>
    <t>Raimonda</t>
  </si>
  <si>
    <t>Rupšplaukytė</t>
  </si>
  <si>
    <t>1987-04-15</t>
  </si>
  <si>
    <t>12.10</t>
  </si>
  <si>
    <t>13.08</t>
  </si>
  <si>
    <t>13.01</t>
  </si>
  <si>
    <t>11.60</t>
  </si>
  <si>
    <t>11.76</t>
  </si>
  <si>
    <t>11.57</t>
  </si>
  <si>
    <t>11.56</t>
  </si>
  <si>
    <t>11.30</t>
  </si>
  <si>
    <t>Virmantė</t>
  </si>
  <si>
    <t>Vaičekonytė</t>
  </si>
  <si>
    <t>1989-06-18</t>
  </si>
  <si>
    <t>9.37</t>
  </si>
  <si>
    <t>10.67</t>
  </si>
  <si>
    <t>11.44</t>
  </si>
  <si>
    <t>10.99</t>
  </si>
  <si>
    <t>V.Burakauskas, A.Viduolis</t>
  </si>
  <si>
    <t>10.22</t>
  </si>
  <si>
    <t>10.84</t>
  </si>
  <si>
    <t>10.57</t>
  </si>
  <si>
    <t>10.64</t>
  </si>
  <si>
    <t>11.08</t>
  </si>
  <si>
    <t>10.45</t>
  </si>
  <si>
    <t>Dangutė</t>
  </si>
  <si>
    <t>Skėrienė</t>
  </si>
  <si>
    <t>1963-11-22</t>
  </si>
  <si>
    <t>SK ,,Tauras"</t>
  </si>
  <si>
    <t>10.51</t>
  </si>
  <si>
    <t>9.89</t>
  </si>
  <si>
    <t>9.88</t>
  </si>
  <si>
    <t>9.96</t>
  </si>
  <si>
    <t>J.Auga</t>
  </si>
  <si>
    <t>9.56</t>
  </si>
  <si>
    <t>9.55</t>
  </si>
  <si>
    <t>9.93</t>
  </si>
  <si>
    <t>Augaitė</t>
  </si>
  <si>
    <t>8.21</t>
  </si>
  <si>
    <t>8.53</t>
  </si>
  <si>
    <t>J.Auga, V.Ščevinskas</t>
  </si>
  <si>
    <t>Rutulio stūmimas vyrams</t>
  </si>
  <si>
    <t>Luožys</t>
  </si>
  <si>
    <t>1987-09-08</t>
  </si>
  <si>
    <t>15.90</t>
  </si>
  <si>
    <t>16.46</t>
  </si>
  <si>
    <t>16.80</t>
  </si>
  <si>
    <t>17.70</t>
  </si>
  <si>
    <t>Vytas</t>
  </si>
  <si>
    <t>Gudauskas</t>
  </si>
  <si>
    <t>1985-02-12</t>
  </si>
  <si>
    <t>15.30</t>
  </si>
  <si>
    <t>15.84</t>
  </si>
  <si>
    <t>16.82</t>
  </si>
  <si>
    <t>15.39</t>
  </si>
  <si>
    <t>A.Pleskys</t>
  </si>
  <si>
    <t>1985</t>
  </si>
  <si>
    <t>15.06</t>
  </si>
  <si>
    <t>14.90</t>
  </si>
  <si>
    <t>15.88</t>
  </si>
  <si>
    <t>15.74</t>
  </si>
  <si>
    <t>R.Kalibatas</t>
  </si>
  <si>
    <t xml:space="preserve"> " Gintarinė jūrmylė"</t>
  </si>
  <si>
    <t>14.98</t>
  </si>
  <si>
    <t>15.60</t>
  </si>
  <si>
    <t>Kulvičius</t>
  </si>
  <si>
    <t>1986-07-14</t>
  </si>
  <si>
    <t>14.66</t>
  </si>
  <si>
    <t>Simonas</t>
  </si>
  <si>
    <t>Tuska</t>
  </si>
  <si>
    <t>1982-03-30</t>
  </si>
  <si>
    <t>14.14</t>
  </si>
  <si>
    <t>14.60</t>
  </si>
  <si>
    <t>14.38</t>
  </si>
  <si>
    <t>R.Šinkūnas</t>
  </si>
  <si>
    <t>Simonavičius</t>
  </si>
  <si>
    <t>1987-09-11</t>
  </si>
  <si>
    <t>13.72</t>
  </si>
  <si>
    <t>13.88</t>
  </si>
  <si>
    <t>14.17</t>
  </si>
  <si>
    <t>14.13</t>
  </si>
  <si>
    <t>Auga</t>
  </si>
  <si>
    <t>1987-12-02</t>
  </si>
  <si>
    <t xml:space="preserve"> ,,Tauras"</t>
  </si>
  <si>
    <t>13.84</t>
  </si>
  <si>
    <t>13.35</t>
  </si>
  <si>
    <t>13.47</t>
  </si>
  <si>
    <t>13.45</t>
  </si>
  <si>
    <t>13.64</t>
  </si>
  <si>
    <t>Vidas</t>
  </si>
  <si>
    <t>Regelskis</t>
  </si>
  <si>
    <t>1982-08-28</t>
  </si>
  <si>
    <t>13.11</t>
  </si>
  <si>
    <t>12.94</t>
  </si>
  <si>
    <t>13.44</t>
  </si>
  <si>
    <t>Karolis</t>
  </si>
  <si>
    <t>Dovliaš</t>
  </si>
  <si>
    <t>1988-06-13</t>
  </si>
  <si>
    <t>12.00</t>
  </si>
  <si>
    <t>Rimeikis</t>
  </si>
  <si>
    <t>1987-07-31</t>
  </si>
  <si>
    <t>11.85</t>
  </si>
  <si>
    <t>Vytautas Kviklys</t>
  </si>
  <si>
    <t>Gytis</t>
  </si>
  <si>
    <t>Beikus</t>
  </si>
  <si>
    <t>1988-01-10</t>
  </si>
  <si>
    <t>Šuolis į tolį moterims</t>
  </si>
  <si>
    <t>Andrijauskaitė</t>
  </si>
  <si>
    <t>1987-05-29</t>
  </si>
  <si>
    <t>5,90</t>
  </si>
  <si>
    <t>6,05</t>
  </si>
  <si>
    <t>+0,5</t>
  </si>
  <si>
    <t>+0,8</t>
  </si>
  <si>
    <t>Tanskytė</t>
  </si>
  <si>
    <t>1986-03-19</t>
  </si>
  <si>
    <t>5,98</t>
  </si>
  <si>
    <t>5,81</t>
  </si>
  <si>
    <t>5,21</t>
  </si>
  <si>
    <t>5,79</t>
  </si>
  <si>
    <t>5,74</t>
  </si>
  <si>
    <t>952</t>
  </si>
  <si>
    <t>+0,6</t>
  </si>
  <si>
    <t>-0,6</t>
  </si>
  <si>
    <t>+0,2</t>
  </si>
  <si>
    <t>+0,7</t>
  </si>
  <si>
    <t>+0,3</t>
  </si>
  <si>
    <t>Deimantė</t>
  </si>
  <si>
    <t>Gedgaudaitė</t>
  </si>
  <si>
    <t>5,52</t>
  </si>
  <si>
    <t>5,47</t>
  </si>
  <si>
    <t>5,55</t>
  </si>
  <si>
    <t>5,43</t>
  </si>
  <si>
    <t>5,08</t>
  </si>
  <si>
    <t>854</t>
  </si>
  <si>
    <t>+1,7</t>
  </si>
  <si>
    <t>+1,2</t>
  </si>
  <si>
    <t>+1,3</t>
  </si>
  <si>
    <t xml:space="preserve">Dovilė </t>
  </si>
  <si>
    <t>Klastaitytė</t>
  </si>
  <si>
    <t>1987 06 24</t>
  </si>
  <si>
    <t>5,49</t>
  </si>
  <si>
    <t>5,31</t>
  </si>
  <si>
    <t>5,35</t>
  </si>
  <si>
    <t>5,30</t>
  </si>
  <si>
    <t>840</t>
  </si>
  <si>
    <t>+1,5</t>
  </si>
  <si>
    <t>Urbonaitė</t>
  </si>
  <si>
    <t>1984-03-15</t>
  </si>
  <si>
    <t>5,40</t>
  </si>
  <si>
    <t>5,25</t>
  </si>
  <si>
    <t>820</t>
  </si>
  <si>
    <t>Dominyka</t>
  </si>
  <si>
    <t>Venciūtė</t>
  </si>
  <si>
    <t>1990-01-19</t>
  </si>
  <si>
    <t>4,75</t>
  </si>
  <si>
    <t>5,07</t>
  </si>
  <si>
    <t>5,18</t>
  </si>
  <si>
    <t>5,10</t>
  </si>
  <si>
    <t>5,01</t>
  </si>
  <si>
    <t>5,09</t>
  </si>
  <si>
    <t>+0,4</t>
  </si>
  <si>
    <t>-0,9</t>
  </si>
  <si>
    <t>Vaičiulytė</t>
  </si>
  <si>
    <t>1988-06-12</t>
  </si>
  <si>
    <t>Beržyno žiogelis</t>
  </si>
  <si>
    <t>5,06</t>
  </si>
  <si>
    <t>5,22</t>
  </si>
  <si>
    <t>3,72</t>
  </si>
  <si>
    <t>743</t>
  </si>
  <si>
    <t>J.J.Tribės</t>
  </si>
  <si>
    <t xml:space="preserve">Simona </t>
  </si>
  <si>
    <t>Geišaitė</t>
  </si>
  <si>
    <t>1989-11-17</t>
  </si>
  <si>
    <t>4,67</t>
  </si>
  <si>
    <t>4,54</t>
  </si>
  <si>
    <t>4,46</t>
  </si>
  <si>
    <t>2,36</t>
  </si>
  <si>
    <t>R.Morkūnienė</t>
  </si>
  <si>
    <t>+1,1</t>
  </si>
  <si>
    <t>+2,2</t>
  </si>
  <si>
    <t>-0,5</t>
  </si>
  <si>
    <t>+1,0</t>
  </si>
  <si>
    <t>Šuolis į tolį vyrams</t>
  </si>
  <si>
    <t>Seliukas</t>
  </si>
  <si>
    <t>1982-04-21</t>
  </si>
  <si>
    <t>7.48</t>
  </si>
  <si>
    <t>7.30</t>
  </si>
  <si>
    <t>7.16</t>
  </si>
  <si>
    <t>7.42</t>
  </si>
  <si>
    <t>7.33</t>
  </si>
  <si>
    <t>1004</t>
  </si>
  <si>
    <t>R. Pšigočkis</t>
  </si>
  <si>
    <t>-0.8</t>
  </si>
  <si>
    <t>-0.1</t>
  </si>
  <si>
    <t>Krištopaitis</t>
  </si>
  <si>
    <t>1987-07-12</t>
  </si>
  <si>
    <t>6.78</t>
  </si>
  <si>
    <t>6.91</t>
  </si>
  <si>
    <t>6.71</t>
  </si>
  <si>
    <t>7.13</t>
  </si>
  <si>
    <t>932</t>
  </si>
  <si>
    <t>+0.5</t>
  </si>
  <si>
    <t>-0.2</t>
  </si>
  <si>
    <t>Boguševičius</t>
  </si>
  <si>
    <t>1984-07-15</t>
  </si>
  <si>
    <t>6.85</t>
  </si>
  <si>
    <t>6.65</t>
  </si>
  <si>
    <t>-0.7</t>
  </si>
  <si>
    <t>Žukas</t>
  </si>
  <si>
    <t>1984-05-30</t>
  </si>
  <si>
    <t>6.66</t>
  </si>
  <si>
    <t>6.80</t>
  </si>
  <si>
    <t>6.73</t>
  </si>
  <si>
    <t>6.46</t>
  </si>
  <si>
    <t>6.67</t>
  </si>
  <si>
    <t>863</t>
  </si>
  <si>
    <t>+1.3</t>
  </si>
  <si>
    <t>+0.2</t>
  </si>
  <si>
    <t>Vadeikis</t>
  </si>
  <si>
    <t>1989-08-02</t>
  </si>
  <si>
    <t>6.35</t>
  </si>
  <si>
    <t>6.60</t>
  </si>
  <si>
    <t>6.63</t>
  </si>
  <si>
    <t>6.52</t>
  </si>
  <si>
    <t>+1.8</t>
  </si>
  <si>
    <t>-0.3</t>
  </si>
  <si>
    <t>+0.3</t>
  </si>
  <si>
    <t>Daunoravičius</t>
  </si>
  <si>
    <t>1.28</t>
  </si>
  <si>
    <t>828</t>
  </si>
  <si>
    <t>R.Jakubauskas, R.Pšigočkis</t>
  </si>
  <si>
    <t>+o.5</t>
  </si>
  <si>
    <t>1987-05-17</t>
  </si>
  <si>
    <t>5.01</t>
  </si>
  <si>
    <t>6.62</t>
  </si>
  <si>
    <t>6.50</t>
  </si>
  <si>
    <t>826</t>
  </si>
  <si>
    <t>+1.0</t>
  </si>
  <si>
    <t>Evaldas</t>
  </si>
  <si>
    <t>6.28</t>
  </si>
  <si>
    <t>6.41</t>
  </si>
  <si>
    <t>6.29</t>
  </si>
  <si>
    <t>6.25</t>
  </si>
  <si>
    <t>6.20</t>
  </si>
  <si>
    <t>783</t>
  </si>
  <si>
    <t>+2.0</t>
  </si>
  <si>
    <t xml:space="preserve">Marius </t>
  </si>
  <si>
    <t>Karnila</t>
  </si>
  <si>
    <t>Marijampolė</t>
  </si>
  <si>
    <t>6.32</t>
  </si>
  <si>
    <t>5.60</t>
  </si>
  <si>
    <t>R.Bindokienė</t>
  </si>
  <si>
    <t>+2.4</t>
  </si>
  <si>
    <t>Edvinas</t>
  </si>
  <si>
    <t>Miceika</t>
  </si>
  <si>
    <t>1987-03-24</t>
  </si>
  <si>
    <t>6.30</t>
  </si>
  <si>
    <t>V.Baronienė</t>
  </si>
  <si>
    <t>Daukša</t>
  </si>
  <si>
    <t>1988-05-30</t>
  </si>
  <si>
    <t>5.61</t>
  </si>
  <si>
    <t>6.15</t>
  </si>
  <si>
    <t>6.16</t>
  </si>
  <si>
    <t>+1.6</t>
  </si>
  <si>
    <t>Venslauskas</t>
  </si>
  <si>
    <t>1989-07-04</t>
  </si>
  <si>
    <t>6.06</t>
  </si>
  <si>
    <t>6.01</t>
  </si>
  <si>
    <t xml:space="preserve"> E. Sabaliauskas,</t>
  </si>
  <si>
    <t xml:space="preserve"> A. Stanislovaitis</t>
  </si>
  <si>
    <t>Sailius</t>
  </si>
  <si>
    <t>Gudukas</t>
  </si>
  <si>
    <t>1989-03-15</t>
  </si>
  <si>
    <t>5.92</t>
  </si>
  <si>
    <t xml:space="preserve">LIETUVOS LENGVOSIOS ATLETIKOS </t>
  </si>
  <si>
    <t>FEDERACIJOS TAURĖS VARŽYBOS</t>
  </si>
  <si>
    <t xml:space="preserve">LIETUVOS LAF SPORTO KLUBŲ TAURĖS </t>
  </si>
  <si>
    <t>VARŽYBOS</t>
  </si>
  <si>
    <t>2006 m. birželio 02-03 d.</t>
  </si>
  <si>
    <t>Kaunas, S. Dariaus ir S. Girėno stadionas</t>
  </si>
  <si>
    <t>Varžybų vyriausiasis teisėjas</t>
  </si>
  <si>
    <t>Valdas KAZLAUSKAS</t>
  </si>
  <si>
    <t>Varžybų vyriausioji sekretorė</t>
  </si>
  <si>
    <t>Birutė MISECKAITĖ</t>
  </si>
  <si>
    <t>LIETUVOS LENGVOSIOS ATLETIKOS SUAUGUSIŲ DAUGIAKOVĖS ČEMPIONATAS</t>
  </si>
  <si>
    <t>IR JAUNIMO PIRMENYBĖS</t>
  </si>
  <si>
    <t>MOTERYS</t>
  </si>
  <si>
    <t>2005 06 03-04</t>
  </si>
  <si>
    <t>7-kovė</t>
  </si>
  <si>
    <t>Jaunimo vieta</t>
  </si>
  <si>
    <t>Jaunimo</t>
  </si>
  <si>
    <t>100bb</t>
  </si>
  <si>
    <t>Aukštis</t>
  </si>
  <si>
    <t>Rutulys</t>
  </si>
  <si>
    <t>200 m</t>
  </si>
  <si>
    <t>Tolis</t>
  </si>
  <si>
    <t>Ietis</t>
  </si>
  <si>
    <t>800 m</t>
  </si>
  <si>
    <t>rez.</t>
  </si>
  <si>
    <t>2:23,92</t>
  </si>
  <si>
    <t>Jakubauskaitė</t>
  </si>
  <si>
    <t>1990-01-20</t>
  </si>
  <si>
    <t>vėjas</t>
  </si>
  <si>
    <t xml:space="preserve">R.Jakubauskas, </t>
  </si>
  <si>
    <t>taškai</t>
  </si>
  <si>
    <t>Z.Gleveckienė</t>
  </si>
  <si>
    <t>2:35,62</t>
  </si>
  <si>
    <t>Sigita</t>
  </si>
  <si>
    <t>Žurauskaitė</t>
  </si>
  <si>
    <t>Kaunas "Titanas"</t>
  </si>
  <si>
    <t>+0,0</t>
  </si>
  <si>
    <t>A.Baranauskas</t>
  </si>
  <si>
    <t>2:28,78</t>
  </si>
  <si>
    <t xml:space="preserve">J.Baikštienė, </t>
  </si>
  <si>
    <t>Renata</t>
  </si>
  <si>
    <t>Čečkauskaitė</t>
  </si>
  <si>
    <t>1989-07-29</t>
  </si>
  <si>
    <t>Šiauliai "Piramidė"</t>
  </si>
  <si>
    <t xml:space="preserve">R.Podolskis, </t>
  </si>
  <si>
    <t>D.Skalikas</t>
  </si>
  <si>
    <t>2:43,90</t>
  </si>
  <si>
    <t>Toma</t>
  </si>
  <si>
    <t>Alšauskaitė</t>
  </si>
  <si>
    <t>1987-12-28</t>
  </si>
  <si>
    <t>Šiauliai "Dinamitas"</t>
  </si>
  <si>
    <t>-1,7</t>
  </si>
  <si>
    <t>V.Žiedienė</t>
  </si>
  <si>
    <t>2:25,50</t>
  </si>
  <si>
    <t>Grigaravičiūtė</t>
  </si>
  <si>
    <t>1986-11-06</t>
  </si>
  <si>
    <t>+1,4</t>
  </si>
  <si>
    <t>2:56,78</t>
  </si>
  <si>
    <t>Evelina</t>
  </si>
  <si>
    <t>Aidukaitė</t>
  </si>
  <si>
    <t>1988-08-14</t>
  </si>
  <si>
    <t>Vilnius "Šuolis"</t>
  </si>
  <si>
    <t>DNF</t>
  </si>
  <si>
    <t>Kauzaitė</t>
  </si>
  <si>
    <t>Kaunas "Nemunas"</t>
  </si>
  <si>
    <t>-0,4</t>
  </si>
  <si>
    <t xml:space="preserve">D.Jankauskaitė, </t>
  </si>
  <si>
    <t>N.Sabaliauskienė</t>
  </si>
  <si>
    <t>3:05,53</t>
  </si>
  <si>
    <t>Raminta</t>
  </si>
  <si>
    <t>Ramanauskaitė</t>
  </si>
  <si>
    <t>V.Streckis,</t>
  </si>
  <si>
    <t>2:20,24</t>
  </si>
  <si>
    <t>Jesenja</t>
  </si>
  <si>
    <t>Volžankina</t>
  </si>
  <si>
    <t>1983-11-28</t>
  </si>
  <si>
    <t>Lidza</t>
  </si>
  <si>
    <t>b.k.</t>
  </si>
  <si>
    <t>J.Ostaševskis</t>
  </si>
  <si>
    <t>200 m bėgimas</t>
  </si>
  <si>
    <r>
      <t>Kaunas,</t>
    </r>
    <r>
      <rPr>
        <i/>
        <sz val="10"/>
        <rFont val="Times New Roman"/>
        <family val="1"/>
      </rPr>
      <t xml:space="preserve"> 2006-06-03</t>
    </r>
  </si>
  <si>
    <t>24.88</t>
  </si>
  <si>
    <t>24.01</t>
  </si>
  <si>
    <t>1066</t>
  </si>
  <si>
    <t>25.14</t>
  </si>
  <si>
    <t>24.34</t>
  </si>
  <si>
    <t>1041</t>
  </si>
  <si>
    <t>Edita</t>
  </si>
  <si>
    <t>Lingytė</t>
  </si>
  <si>
    <t>1980-01-17</t>
  </si>
  <si>
    <t>25.69</t>
  </si>
  <si>
    <t>-1.5</t>
  </si>
  <si>
    <t>24.79</t>
  </si>
  <si>
    <t>1009</t>
  </si>
  <si>
    <t>25.43</t>
  </si>
  <si>
    <t>1003</t>
  </si>
  <si>
    <t>25.96</t>
  </si>
  <si>
    <t>25.54</t>
  </si>
  <si>
    <t>956</t>
  </si>
  <si>
    <t>25.49</t>
  </si>
  <si>
    <t>25.79</t>
  </si>
  <si>
    <t>960</t>
  </si>
  <si>
    <t>25.60</t>
  </si>
  <si>
    <t>25.83</t>
  </si>
  <si>
    <t>Bubulytė</t>
  </si>
  <si>
    <t>1986-06-26</t>
  </si>
  <si>
    <t>25.91</t>
  </si>
  <si>
    <t>26.01</t>
  </si>
  <si>
    <t>25.99</t>
  </si>
  <si>
    <t>25.80</t>
  </si>
  <si>
    <t>-1.1</t>
  </si>
  <si>
    <t>Indenauskaitė</t>
  </si>
  <si>
    <t>1989-02-08</t>
  </si>
  <si>
    <t>26.34</t>
  </si>
  <si>
    <t>27.06</t>
  </si>
  <si>
    <t>27.12</t>
  </si>
  <si>
    <t>27.83</t>
  </si>
  <si>
    <t>28.18</t>
  </si>
  <si>
    <t>Navikaitė</t>
  </si>
  <si>
    <t>1990-05-26</t>
  </si>
  <si>
    <t>28.01</t>
  </si>
  <si>
    <t>29.20</t>
  </si>
  <si>
    <t>29.37</t>
  </si>
  <si>
    <t>29.51</t>
  </si>
  <si>
    <t>30.79</t>
  </si>
  <si>
    <t>36.96</t>
  </si>
  <si>
    <r>
      <t xml:space="preserve">Kaunas, </t>
    </r>
    <r>
      <rPr>
        <i/>
        <sz val="10"/>
        <rFont val="Times New Roman"/>
        <family val="1"/>
      </rPr>
      <t>2006-06-03</t>
    </r>
  </si>
  <si>
    <t>Sigitas</t>
  </si>
  <si>
    <t>Kavaliauskas</t>
  </si>
  <si>
    <t>1983-08-12</t>
  </si>
  <si>
    <t>21.90</t>
  </si>
  <si>
    <t>-0.0</t>
  </si>
  <si>
    <t>21.88</t>
  </si>
  <si>
    <t>-0.6</t>
  </si>
  <si>
    <t>22.14</t>
  </si>
  <si>
    <t>-1.2</t>
  </si>
  <si>
    <t>21.93</t>
  </si>
  <si>
    <t>22.31</t>
  </si>
  <si>
    <t>22.13</t>
  </si>
  <si>
    <t>923</t>
  </si>
  <si>
    <t>22.49</t>
  </si>
  <si>
    <t>22.28</t>
  </si>
  <si>
    <t>903</t>
  </si>
  <si>
    <t>1988 01 19</t>
  </si>
  <si>
    <t>22.73</t>
  </si>
  <si>
    <t>-0.5</t>
  </si>
  <si>
    <t>22.43</t>
  </si>
  <si>
    <t>Mieliauskas</t>
  </si>
  <si>
    <t>1989-04-17</t>
  </si>
  <si>
    <t>22.72</t>
  </si>
  <si>
    <t>22.56</t>
  </si>
  <si>
    <t>866</t>
  </si>
  <si>
    <t>A.Starkevičius,N.Gedgaudienė</t>
  </si>
  <si>
    <t>22.86</t>
  </si>
  <si>
    <t>22.84</t>
  </si>
  <si>
    <t>831</t>
  </si>
  <si>
    <t>23.07</t>
  </si>
  <si>
    <t>23.00</t>
  </si>
  <si>
    <t>811</t>
  </si>
  <si>
    <t>23.12</t>
  </si>
  <si>
    <t>22.94</t>
  </si>
  <si>
    <t>+2.3</t>
  </si>
  <si>
    <t>23.25</t>
  </si>
  <si>
    <t>23.16</t>
  </si>
  <si>
    <t>23.23</t>
  </si>
  <si>
    <t>23.22</t>
  </si>
  <si>
    <t>23.53</t>
  </si>
  <si>
    <t>23.42</t>
  </si>
  <si>
    <t>23.45</t>
  </si>
  <si>
    <t>23.44</t>
  </si>
  <si>
    <t>23.48</t>
  </si>
  <si>
    <t>23.49</t>
  </si>
  <si>
    <t>23.50</t>
  </si>
  <si>
    <t>23.37</t>
  </si>
  <si>
    <t>23.51</t>
  </si>
  <si>
    <t>23.54</t>
  </si>
  <si>
    <t>23.57</t>
  </si>
  <si>
    <t>23.80</t>
  </si>
  <si>
    <t>23.85</t>
  </si>
  <si>
    <t>24.12</t>
  </si>
  <si>
    <t>24.15</t>
  </si>
  <si>
    <t>24.21</t>
  </si>
  <si>
    <t>24.30</t>
  </si>
  <si>
    <t>Marciūnas</t>
  </si>
  <si>
    <t>1989-09-23</t>
  </si>
  <si>
    <t>24.31</t>
  </si>
  <si>
    <t>24.35</t>
  </si>
  <si>
    <t>24.37</t>
  </si>
  <si>
    <t>24.53</t>
  </si>
  <si>
    <t>Danielius</t>
  </si>
  <si>
    <t>Budrys</t>
  </si>
  <si>
    <t>1988-12-21</t>
  </si>
  <si>
    <t>24.61</t>
  </si>
  <si>
    <t>24.65</t>
  </si>
  <si>
    <t>25.06</t>
  </si>
  <si>
    <t>26.88</t>
  </si>
  <si>
    <t>Byčius</t>
  </si>
  <si>
    <t>1990-09-29</t>
  </si>
  <si>
    <t>Akmenės r.</t>
  </si>
  <si>
    <t>"Spindulys"</t>
  </si>
  <si>
    <t>M.Sugak</t>
  </si>
  <si>
    <t>Jordanas</t>
  </si>
  <si>
    <t>Ruokus</t>
  </si>
  <si>
    <t>1990-05-05</t>
  </si>
  <si>
    <t>M.Sugak, V.Poškienė</t>
  </si>
  <si>
    <t>V.Sabaliauskas, J.Pečiūra</t>
  </si>
  <si>
    <t>800 m bėgimas</t>
  </si>
  <si>
    <t>2:08.13</t>
  </si>
  <si>
    <t>1013</t>
  </si>
  <si>
    <t>2:10.48</t>
  </si>
  <si>
    <t>Girtaitė</t>
  </si>
  <si>
    <t>1988-08-12</t>
  </si>
  <si>
    <t>2:13.70</t>
  </si>
  <si>
    <t>Siga</t>
  </si>
  <si>
    <t>Juozapavičiūtė</t>
  </si>
  <si>
    <t>1990-09-12</t>
  </si>
  <si>
    <t>2:15.82</t>
  </si>
  <si>
    <t>889</t>
  </si>
  <si>
    <t>2:16.48</t>
  </si>
  <si>
    <t>2:18.25</t>
  </si>
  <si>
    <t>2:26.49</t>
  </si>
  <si>
    <t>731</t>
  </si>
  <si>
    <t>2:26.66</t>
  </si>
  <si>
    <t>728</t>
  </si>
  <si>
    <t>2:27.39</t>
  </si>
  <si>
    <t>L.Juchnevičienė, P. Žukienė</t>
  </si>
  <si>
    <t>Žilinskaitė</t>
  </si>
  <si>
    <t>1985-09-05</t>
  </si>
  <si>
    <t>1:52.00</t>
  </si>
  <si>
    <t>973</t>
  </si>
  <si>
    <t>P.Žukienė, L.Juchnevičienė</t>
  </si>
  <si>
    <t>Švėgžda</t>
  </si>
  <si>
    <t>1988-07-29</t>
  </si>
  <si>
    <t>1:52.49</t>
  </si>
  <si>
    <t>P. ir D. Šaučikovai</t>
  </si>
  <si>
    <t>1:54.07</t>
  </si>
  <si>
    <t>918</t>
  </si>
  <si>
    <t>Šiauliai, Raseiniai</t>
  </si>
  <si>
    <t>1:54.43</t>
  </si>
  <si>
    <t>908</t>
  </si>
  <si>
    <t>1:54.60</t>
  </si>
  <si>
    <t>904</t>
  </si>
  <si>
    <t>1:55.39</t>
  </si>
  <si>
    <t>1:55.83</t>
  </si>
  <si>
    <t>1:56.03</t>
  </si>
  <si>
    <t>1:56.55</t>
  </si>
  <si>
    <t>1:56.71</t>
  </si>
  <si>
    <t>A.Buliuolis</t>
  </si>
  <si>
    <t>1:58.85</t>
  </si>
  <si>
    <t>P. Žukienė, Z.Tindžiulienė</t>
  </si>
  <si>
    <t>1:59.19</t>
  </si>
  <si>
    <t>Jegenij</t>
  </si>
  <si>
    <t>Tolstokorovas</t>
  </si>
  <si>
    <t>1984-04-24</t>
  </si>
  <si>
    <t>2:00.20</t>
  </si>
  <si>
    <t>Valatkevičius</t>
  </si>
  <si>
    <t>1985-11-14</t>
  </si>
  <si>
    <t>2:01.43</t>
  </si>
  <si>
    <t>2:01.64</t>
  </si>
  <si>
    <t>2:02.39</t>
  </si>
  <si>
    <t>2:04.04</t>
  </si>
  <si>
    <t>2:04.42</t>
  </si>
  <si>
    <t>I.Alejūnienė</t>
  </si>
  <si>
    <t>Bielskis</t>
  </si>
  <si>
    <t>1988-07-12</t>
  </si>
  <si>
    <t>"LUKAS"</t>
  </si>
  <si>
    <t>2:04.44</t>
  </si>
  <si>
    <t>A.Lukošaitis</t>
  </si>
  <si>
    <t>Masiuk</t>
  </si>
  <si>
    <t>1990-02-07</t>
  </si>
  <si>
    <t>2:07.63</t>
  </si>
  <si>
    <t>2:08.43</t>
  </si>
  <si>
    <t>Jegor</t>
  </si>
  <si>
    <t>Menkov</t>
  </si>
  <si>
    <t>1988-12-15</t>
  </si>
  <si>
    <t>2:08.72</t>
  </si>
  <si>
    <t>2:08.98</t>
  </si>
  <si>
    <t>2:09.20</t>
  </si>
  <si>
    <t>Alčauskis</t>
  </si>
  <si>
    <t>1988-01-18</t>
  </si>
  <si>
    <t>V.Ponomariovas</t>
  </si>
  <si>
    <t>3000 m bėgimas</t>
  </si>
  <si>
    <t>10:05.61</t>
  </si>
  <si>
    <t>907</t>
  </si>
  <si>
    <t>Žūsinaitė</t>
  </si>
  <si>
    <t>1988-01-13</t>
  </si>
  <si>
    <t>10:16.08</t>
  </si>
  <si>
    <t>11:46.46</t>
  </si>
  <si>
    <t>12:16.87</t>
  </si>
  <si>
    <t>12:28.96</t>
  </si>
  <si>
    <t>522</t>
  </si>
  <si>
    <t>Jusutytė</t>
  </si>
  <si>
    <t>Remalda</t>
  </si>
  <si>
    <t>Skinulis</t>
  </si>
  <si>
    <t>1982-06-12</t>
  </si>
  <si>
    <t>Kauno BMK</t>
  </si>
  <si>
    <t>8:40.76</t>
  </si>
  <si>
    <t>8:57.46</t>
  </si>
  <si>
    <t>749</t>
  </si>
  <si>
    <t>9:04.56</t>
  </si>
  <si>
    <t>9:12.11</t>
  </si>
  <si>
    <t>9:14.88</t>
  </si>
  <si>
    <t>9:21.76</t>
  </si>
  <si>
    <t>9:23.12</t>
  </si>
  <si>
    <t>9:32.87</t>
  </si>
  <si>
    <t>Aluyzas</t>
  </si>
  <si>
    <t>Arlauskas</t>
  </si>
  <si>
    <t>9:35.82</t>
  </si>
  <si>
    <t>9:43.42</t>
  </si>
  <si>
    <t>9:45.30</t>
  </si>
  <si>
    <t>Jakučionis</t>
  </si>
  <si>
    <t>1985-05-15</t>
  </si>
  <si>
    <t>10:03.52</t>
  </si>
  <si>
    <t>10:12.00</t>
  </si>
  <si>
    <t>Žlibinas</t>
  </si>
  <si>
    <t>1989-11-14</t>
  </si>
  <si>
    <t>SK " Gintarinė jūrmylė"</t>
  </si>
  <si>
    <t>400 m barjerinis bėgimas</t>
  </si>
  <si>
    <t xml:space="preserve">Donata </t>
  </si>
  <si>
    <t>Jurevičiūtė</t>
  </si>
  <si>
    <t>1983-05-22</t>
  </si>
  <si>
    <t>1:04.29</t>
  </si>
  <si>
    <t>Miglė</t>
  </si>
  <si>
    <t>Meškauskaitė</t>
  </si>
  <si>
    <t>1986-06-06</t>
  </si>
  <si>
    <t>1:04.74</t>
  </si>
  <si>
    <t>Piliušina</t>
  </si>
  <si>
    <t>1990-10-22</t>
  </si>
  <si>
    <t>1:05.02</t>
  </si>
  <si>
    <t>912</t>
  </si>
  <si>
    <t>1:06.45</t>
  </si>
  <si>
    <t>Žilytė</t>
  </si>
  <si>
    <t>1988-07-11</t>
  </si>
  <si>
    <t>1:06.56</t>
  </si>
  <si>
    <t>873</t>
  </si>
  <si>
    <t>V.Datenis</t>
  </si>
  <si>
    <t>Paliukaitė</t>
  </si>
  <si>
    <t>1985-08-02</t>
  </si>
  <si>
    <t>1:10.47</t>
  </si>
  <si>
    <t>779</t>
  </si>
  <si>
    <t>Navickaitė</t>
  </si>
  <si>
    <t>1:12.03</t>
  </si>
  <si>
    <t>1:12.66</t>
  </si>
  <si>
    <t>Banytė</t>
  </si>
  <si>
    <t>1986-10-10</t>
  </si>
  <si>
    <t>1:14.32</t>
  </si>
  <si>
    <t>P.Vaitkus</t>
  </si>
  <si>
    <r>
      <t>Kaunas</t>
    </r>
    <r>
      <rPr>
        <b/>
        <i/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2006-06-03</t>
    </r>
  </si>
  <si>
    <t>1060</t>
  </si>
  <si>
    <t>52.28</t>
  </si>
  <si>
    <t>1036</t>
  </si>
  <si>
    <t>55.46</t>
  </si>
  <si>
    <t>Valintėlis</t>
  </si>
  <si>
    <t>1989-05-31</t>
  </si>
  <si>
    <t>55.74</t>
  </si>
  <si>
    <t>897</t>
  </si>
  <si>
    <t>Vilius</t>
  </si>
  <si>
    <t>Šnipaitis</t>
  </si>
  <si>
    <t>1983-06-22</t>
  </si>
  <si>
    <t>55.96</t>
  </si>
  <si>
    <t>888</t>
  </si>
  <si>
    <t>A. Gavėnas</t>
  </si>
  <si>
    <t>Piktužis</t>
  </si>
  <si>
    <t>1987-05-31</t>
  </si>
  <si>
    <t>56.06</t>
  </si>
  <si>
    <t>884</t>
  </si>
  <si>
    <t xml:space="preserve"> "DINAMITAS"</t>
  </si>
  <si>
    <t>56.24</t>
  </si>
  <si>
    <t>877</t>
  </si>
  <si>
    <t>Pranckus</t>
  </si>
  <si>
    <t>1988-11-05</t>
  </si>
  <si>
    <t>Janauskas</t>
  </si>
  <si>
    <t>1987-07-25</t>
  </si>
  <si>
    <t>57.30</t>
  </si>
  <si>
    <t>58.02</t>
  </si>
  <si>
    <t>58.69</t>
  </si>
  <si>
    <t>58.77</t>
  </si>
  <si>
    <t>Dalius</t>
  </si>
  <si>
    <t>Pavliukovičius</t>
  </si>
  <si>
    <t>1988-12-04</t>
  </si>
  <si>
    <t>58.92</t>
  </si>
  <si>
    <t>Gaurilka</t>
  </si>
  <si>
    <t>1987-02-11</t>
  </si>
  <si>
    <t>59.00</t>
  </si>
  <si>
    <t>59.56</t>
  </si>
  <si>
    <t>Sergej</t>
  </si>
  <si>
    <t>Kononov</t>
  </si>
  <si>
    <t>1987-01-03</t>
  </si>
  <si>
    <t>1:00.07</t>
  </si>
  <si>
    <t>Adas</t>
  </si>
  <si>
    <t>Bikus</t>
  </si>
  <si>
    <t>1985-11-30</t>
  </si>
  <si>
    <t>1:00.39</t>
  </si>
  <si>
    <t>L. Juchnevičienė,P. Žukienė,A.Kaušylas</t>
  </si>
  <si>
    <t>Deividas</t>
  </si>
  <si>
    <t>Balčius</t>
  </si>
  <si>
    <t>1989-10-24</t>
  </si>
  <si>
    <t>1:00.69</t>
  </si>
  <si>
    <t>Romans</t>
  </si>
  <si>
    <t>Sprosts</t>
  </si>
  <si>
    <t>1988</t>
  </si>
  <si>
    <t>57.46</t>
  </si>
  <si>
    <t>Aksionovas</t>
  </si>
  <si>
    <t>1984-06-26</t>
  </si>
  <si>
    <t>V.Kazlauskas, A. Gavėnas</t>
  </si>
  <si>
    <t>3000 m kliūtinis bėgimas</t>
  </si>
  <si>
    <t>11:17.62</t>
  </si>
  <si>
    <t>899</t>
  </si>
  <si>
    <t>11:46.50</t>
  </si>
  <si>
    <t>837</t>
  </si>
  <si>
    <t>12:48.57</t>
  </si>
  <si>
    <t>713</t>
  </si>
  <si>
    <t>P. Vaitkus</t>
  </si>
  <si>
    <t>Polina</t>
  </si>
  <si>
    <t>Jelizarova</t>
  </si>
  <si>
    <t>1989</t>
  </si>
  <si>
    <t>10:39.72</t>
  </si>
  <si>
    <t>9:53.47</t>
  </si>
  <si>
    <t>Šiauliai-Pasvalys</t>
  </si>
  <si>
    <t>10:06.89</t>
  </si>
  <si>
    <t>771</t>
  </si>
  <si>
    <t>10:10.50</t>
  </si>
  <si>
    <t>1988-08-23</t>
  </si>
  <si>
    <t>"Gintarinė jūrmylė"</t>
  </si>
  <si>
    <t>10:13.82</t>
  </si>
  <si>
    <t>748</t>
  </si>
  <si>
    <t>10:19.12</t>
  </si>
  <si>
    <t>Šuolis su kartimi moterims</t>
  </si>
  <si>
    <t>2.50</t>
  </si>
  <si>
    <t>2.70</t>
  </si>
  <si>
    <t>2.90</t>
  </si>
  <si>
    <t>3.10</t>
  </si>
  <si>
    <t>3.30</t>
  </si>
  <si>
    <t>3.50</t>
  </si>
  <si>
    <t>3.70</t>
  </si>
  <si>
    <t>Grigelionytė</t>
  </si>
  <si>
    <t>1983-05-19</t>
  </si>
  <si>
    <t>858</t>
  </si>
  <si>
    <t xml:space="preserve">V.Šilinskas, </t>
  </si>
  <si>
    <t>R.Sadzevičienė</t>
  </si>
  <si>
    <t>Sabalytė</t>
  </si>
  <si>
    <t>1984-03-13</t>
  </si>
  <si>
    <t>IIA</t>
  </si>
  <si>
    <t>637</t>
  </si>
  <si>
    <t>Zinkevičiūtė</t>
  </si>
  <si>
    <t>1988-06-06</t>
  </si>
  <si>
    <t>O.Spitrys,R.Vasiliauskas</t>
  </si>
  <si>
    <t>Sadzevičienė</t>
  </si>
  <si>
    <t>1977-10-27</t>
  </si>
  <si>
    <t>V.Šilinskas</t>
  </si>
  <si>
    <t>Rainytė</t>
  </si>
  <si>
    <t>1990 02 28</t>
  </si>
  <si>
    <t>Žiglevičiūtė</t>
  </si>
  <si>
    <t>1989 03 15</t>
  </si>
  <si>
    <t>Rakauskaitė</t>
  </si>
  <si>
    <t>1989-11-05</t>
  </si>
  <si>
    <t>Ieties metimas moterims</t>
  </si>
  <si>
    <t>Jakubaitytė</t>
  </si>
  <si>
    <t>1976-01-24</t>
  </si>
  <si>
    <t>48.11</t>
  </si>
  <si>
    <t>55.84</t>
  </si>
  <si>
    <t>53.32</t>
  </si>
  <si>
    <t>T.Nekrošaitė</t>
  </si>
  <si>
    <t>1970-11-29</t>
  </si>
  <si>
    <t>49.86</t>
  </si>
  <si>
    <t>54.71</t>
  </si>
  <si>
    <t>54.90</t>
  </si>
  <si>
    <t>51.43</t>
  </si>
  <si>
    <t>52.60</t>
  </si>
  <si>
    <t>V.Maleckienė,D.Juršienė</t>
  </si>
  <si>
    <t>Ieva</t>
  </si>
  <si>
    <t>Stasytytė</t>
  </si>
  <si>
    <t>1985-05-06</t>
  </si>
  <si>
    <t>36.58</t>
  </si>
  <si>
    <t>36.98</t>
  </si>
  <si>
    <t>V.L.Maleckiai</t>
  </si>
  <si>
    <t>Julija</t>
  </si>
  <si>
    <t>Andriuškaitė</t>
  </si>
  <si>
    <t>1983-09-13</t>
  </si>
  <si>
    <t>35.58</t>
  </si>
  <si>
    <t>A.Pleskys, E. Vaitkus</t>
  </si>
  <si>
    <t>Ieties metimas vyramas</t>
  </si>
  <si>
    <t>Intas</t>
  </si>
  <si>
    <t>1981-09-15</t>
  </si>
  <si>
    <t>70.78</t>
  </si>
  <si>
    <t>75.73</t>
  </si>
  <si>
    <t>77.15</t>
  </si>
  <si>
    <t>Valentas</t>
  </si>
  <si>
    <t>Voveris</t>
  </si>
  <si>
    <t>1986-07-13</t>
  </si>
  <si>
    <t>61.03</t>
  </si>
  <si>
    <t>58.61</t>
  </si>
  <si>
    <t>59.82</t>
  </si>
  <si>
    <t>59.04</t>
  </si>
  <si>
    <t>60.61</t>
  </si>
  <si>
    <t>61.40</t>
  </si>
  <si>
    <t>A.Pleskys, E.Vaitkus</t>
  </si>
  <si>
    <t>Bajoras</t>
  </si>
  <si>
    <t>1983-07-19</t>
  </si>
  <si>
    <t>55.64</t>
  </si>
  <si>
    <t>58.74</t>
  </si>
  <si>
    <t>60.68</t>
  </si>
  <si>
    <t>56.01</t>
  </si>
  <si>
    <t>61.23</t>
  </si>
  <si>
    <t>57.92</t>
  </si>
  <si>
    <t>Ramūnas</t>
  </si>
  <si>
    <t>1988-11-25</t>
  </si>
  <si>
    <t>Klaipėda-Šilutė</t>
  </si>
  <si>
    <t>58.94</t>
  </si>
  <si>
    <t>55.48</t>
  </si>
  <si>
    <t>V.Mulskis, A.Pleskys</t>
  </si>
  <si>
    <t>Robert</t>
  </si>
  <si>
    <t>Dunovski</t>
  </si>
  <si>
    <t>1985-02-04</t>
  </si>
  <si>
    <t>52.76</t>
  </si>
  <si>
    <t>54.93</t>
  </si>
  <si>
    <t>52.21</t>
  </si>
  <si>
    <t>52.86</t>
  </si>
  <si>
    <t>51.64</t>
  </si>
  <si>
    <t>E.Matusevičius</t>
  </si>
  <si>
    <t>Šerepka</t>
  </si>
  <si>
    <t>1983-11-19</t>
  </si>
  <si>
    <t>53.58</t>
  </si>
  <si>
    <t>52.06</t>
  </si>
  <si>
    <t>52.15</t>
  </si>
  <si>
    <t>46.30</t>
  </si>
  <si>
    <t>53.70</t>
  </si>
  <si>
    <t>1987-02-19</t>
  </si>
  <si>
    <t>54.46</t>
  </si>
  <si>
    <t>51.46</t>
  </si>
  <si>
    <t>51.48</t>
  </si>
  <si>
    <t>52.92</t>
  </si>
  <si>
    <t>48.27</t>
  </si>
  <si>
    <t>50.50</t>
  </si>
  <si>
    <t>52.38</t>
  </si>
  <si>
    <t>52.94</t>
  </si>
  <si>
    <t>Jurša</t>
  </si>
  <si>
    <t>1988-07-18</t>
  </si>
  <si>
    <t>52.40</t>
  </si>
  <si>
    <t>49.65</t>
  </si>
  <si>
    <t>51.39</t>
  </si>
  <si>
    <t>Saunorius</t>
  </si>
  <si>
    <t>51.10</t>
  </si>
  <si>
    <t>51.51</t>
  </si>
  <si>
    <t>A.Pleskys, B.Mulskis</t>
  </si>
  <si>
    <t>Kūjo metimas moterims</t>
  </si>
  <si>
    <t>Kelečiūtė</t>
  </si>
  <si>
    <t>1987-06-08</t>
  </si>
  <si>
    <t>48.28</t>
  </si>
  <si>
    <t>49.90</t>
  </si>
  <si>
    <t>43.92</t>
  </si>
  <si>
    <t>Venckutė</t>
  </si>
  <si>
    <t>1985-06-24</t>
  </si>
  <si>
    <t>43.20</t>
  </si>
  <si>
    <t>44.92</t>
  </si>
  <si>
    <t>49.53</t>
  </si>
  <si>
    <t>Raščiūtė</t>
  </si>
  <si>
    <t>1990-10-03</t>
  </si>
  <si>
    <t>41.94</t>
  </si>
  <si>
    <t>37.33</t>
  </si>
  <si>
    <t>36.20</t>
  </si>
  <si>
    <t>39.10</t>
  </si>
  <si>
    <t>V.Čereška</t>
  </si>
  <si>
    <t>Kozlovienė</t>
  </si>
  <si>
    <t>1976-08-16</t>
  </si>
  <si>
    <t>36.14</t>
  </si>
  <si>
    <t>40.70</t>
  </si>
  <si>
    <t>39.25</t>
  </si>
  <si>
    <t>41.21</t>
  </si>
  <si>
    <t>38.70</t>
  </si>
  <si>
    <t>38.18</t>
  </si>
  <si>
    <t>Neniškytė</t>
  </si>
  <si>
    <t>1989-03-24</t>
  </si>
  <si>
    <t>53.40</t>
  </si>
  <si>
    <t>39.11</t>
  </si>
  <si>
    <t>39.70</t>
  </si>
  <si>
    <t>40.67</t>
  </si>
  <si>
    <t>Brazauskaitė</t>
  </si>
  <si>
    <t>1983-12-06</t>
  </si>
  <si>
    <t>37.52</t>
  </si>
  <si>
    <t>40.30</t>
  </si>
  <si>
    <t>40.54</t>
  </si>
  <si>
    <t>39.42</t>
  </si>
  <si>
    <t>672</t>
  </si>
  <si>
    <t xml:space="preserve">Jūratė </t>
  </si>
  <si>
    <t>Domeikaitė</t>
  </si>
  <si>
    <t>1990-04-13</t>
  </si>
  <si>
    <t>30.32</t>
  </si>
  <si>
    <t>30.06</t>
  </si>
  <si>
    <t>30.68</t>
  </si>
  <si>
    <t>33.06</t>
  </si>
  <si>
    <t>534</t>
  </si>
  <si>
    <t>A.Šedys</t>
  </si>
  <si>
    <t>Bacionaitė</t>
  </si>
  <si>
    <t>1988-07-26</t>
  </si>
  <si>
    <t>29.54</t>
  </si>
  <si>
    <t>30.30</t>
  </si>
  <si>
    <t>27.90</t>
  </si>
  <si>
    <t>31.70</t>
  </si>
  <si>
    <t>27.98</t>
  </si>
  <si>
    <t>31.83</t>
  </si>
  <si>
    <t xml:space="preserve">Živilė </t>
  </si>
  <si>
    <t>Juškauskaitė</t>
  </si>
  <si>
    <t>29.02</t>
  </si>
  <si>
    <t>Lijana</t>
  </si>
  <si>
    <t xml:space="preserve"> Klimavičiūtė</t>
  </si>
  <si>
    <t>1987-04-28</t>
  </si>
  <si>
    <t>28.15</t>
  </si>
  <si>
    <t>Kūjo metimas vyramas</t>
  </si>
  <si>
    <t>Žydrūnas</t>
  </si>
  <si>
    <t xml:space="preserve"> Vasiliauskas</t>
  </si>
  <si>
    <t>1972-07-04</t>
  </si>
  <si>
    <t>58.00</t>
  </si>
  <si>
    <t>55.38</t>
  </si>
  <si>
    <t>59.20</t>
  </si>
  <si>
    <t>Ignas</t>
  </si>
  <si>
    <t>Germanavičius</t>
  </si>
  <si>
    <t>,,Tauras"</t>
  </si>
  <si>
    <t>50.46</t>
  </si>
  <si>
    <t>48.82</t>
  </si>
  <si>
    <t>50.84</t>
  </si>
  <si>
    <t>51.70</t>
  </si>
  <si>
    <t>V.Ščevinskas, J.Auga</t>
  </si>
  <si>
    <t xml:space="preserve">Andrius </t>
  </si>
  <si>
    <t>Stankevičius</t>
  </si>
  <si>
    <t>1986-01-08</t>
  </si>
  <si>
    <t>48.84</t>
  </si>
  <si>
    <t>48.91</t>
  </si>
  <si>
    <t>46.80</t>
  </si>
  <si>
    <t>48.80</t>
  </si>
  <si>
    <t>Baranauskas</t>
  </si>
  <si>
    <t>1986-04-19</t>
  </si>
  <si>
    <t>47.07</t>
  </si>
  <si>
    <t>48.43</t>
  </si>
  <si>
    <t>J.Baltrušaitis, R.Kalibatas</t>
  </si>
  <si>
    <t>Bernius</t>
  </si>
  <si>
    <t>1989-01-01</t>
  </si>
  <si>
    <t>46.70</t>
  </si>
  <si>
    <t>47.68</t>
  </si>
  <si>
    <t>48.08</t>
  </si>
  <si>
    <t>1984-10-02</t>
  </si>
  <si>
    <t>41.92</t>
  </si>
  <si>
    <t>40.45</t>
  </si>
  <si>
    <t>J.Auga, V.Ščevinskas, S.Kleiza</t>
  </si>
  <si>
    <t>Visockas</t>
  </si>
  <si>
    <t>1989-05-13</t>
  </si>
  <si>
    <t>32.61</t>
  </si>
  <si>
    <t>34.31</t>
  </si>
  <si>
    <t>33.31</t>
  </si>
  <si>
    <t>35.70</t>
  </si>
  <si>
    <t>Puotra</t>
  </si>
  <si>
    <t>1988-09-02</t>
  </si>
  <si>
    <t>Stasiulionis</t>
  </si>
  <si>
    <t>1990-12-18</t>
  </si>
  <si>
    <t>Trišuolis moterims</t>
  </si>
  <si>
    <t>Jolanta</t>
  </si>
  <si>
    <t>Verseckaitė</t>
  </si>
  <si>
    <t>1988-02-09</t>
  </si>
  <si>
    <t>12.20</t>
  </si>
  <si>
    <t>929</t>
  </si>
  <si>
    <t>12.39</t>
  </si>
  <si>
    <t>12.32</t>
  </si>
  <si>
    <t>12.07</t>
  </si>
  <si>
    <t>12.26</t>
  </si>
  <si>
    <t>926</t>
  </si>
  <si>
    <t>+0.8</t>
  </si>
  <si>
    <t>-1.0</t>
  </si>
  <si>
    <t>12.08</t>
  </si>
  <si>
    <t>11.93</t>
  </si>
  <si>
    <t>11.87</t>
  </si>
  <si>
    <t>891</t>
  </si>
  <si>
    <t>-1.4</t>
  </si>
  <si>
    <t>11.82</t>
  </si>
  <si>
    <t>12.06</t>
  </si>
  <si>
    <t>12.05</t>
  </si>
  <si>
    <t>-2.0</t>
  </si>
  <si>
    <t>Staponkutė</t>
  </si>
  <si>
    <t>1989-04-10</t>
  </si>
  <si>
    <t>-2.1</t>
  </si>
  <si>
    <t>Loreta</t>
  </si>
  <si>
    <t>Papreckytė</t>
  </si>
  <si>
    <t>11.34</t>
  </si>
  <si>
    <t>845</t>
  </si>
  <si>
    <t>-1.3</t>
  </si>
  <si>
    <t>-0.9</t>
  </si>
  <si>
    <t>Asta</t>
  </si>
  <si>
    <t>Daukšaitė</t>
  </si>
  <si>
    <t>1988-04-03</t>
  </si>
  <si>
    <t>11.48</t>
  </si>
  <si>
    <t>11.45</t>
  </si>
  <si>
    <t>11.19</t>
  </si>
  <si>
    <t>11.65</t>
  </si>
  <si>
    <t>Cvirkaitė</t>
  </si>
  <si>
    <t>1986-10-19</t>
  </si>
  <si>
    <t>Jarumbauskytė</t>
  </si>
  <si>
    <t>Kalipėda</t>
  </si>
  <si>
    <t>D.Jankus</t>
  </si>
  <si>
    <t>Trišuolis vyrams</t>
  </si>
  <si>
    <t>1984-03-30</t>
  </si>
  <si>
    <t>15.27</t>
  </si>
  <si>
    <t>15.72</t>
  </si>
  <si>
    <t>15.37</t>
  </si>
  <si>
    <t>15.93</t>
  </si>
  <si>
    <t>1032</t>
  </si>
  <si>
    <t>14.45</t>
  </si>
  <si>
    <t>14.55</t>
  </si>
  <si>
    <t>14.16</t>
  </si>
  <si>
    <t>14.31</t>
  </si>
  <si>
    <t>860</t>
  </si>
  <si>
    <t>+1,8</t>
  </si>
  <si>
    <t>-1.8</t>
  </si>
  <si>
    <t>Aučyna</t>
  </si>
  <si>
    <t>1989-05-07</t>
  </si>
  <si>
    <t>Vilnius,</t>
  </si>
  <si>
    <t>14.25</t>
  </si>
  <si>
    <t>13.93</t>
  </si>
  <si>
    <t>14.18</t>
  </si>
  <si>
    <t>14.01</t>
  </si>
  <si>
    <t>K.Šapka, V.Nekrašas</t>
  </si>
  <si>
    <t>Raizgys</t>
  </si>
  <si>
    <t>1969-04-04</t>
  </si>
  <si>
    <t>13.60</t>
  </si>
  <si>
    <t>14.12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</si>
</sst>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;[Red]0.00"/>
    <numFmt numFmtId="171" formatCode="0.00_ ;\-0.00\ 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/mm/dd"/>
    <numFmt numFmtId="177" formatCode="[$-427]yyyy\ &quot;m.&quot;\ mmmm\ d\ &quot;d.&quot;"/>
    <numFmt numFmtId="178" formatCode="m:ss.00"/>
    <numFmt numFmtId="179" formatCode="ss.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5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49" fontId="10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left"/>
    </xf>
    <xf numFmtId="49" fontId="5" fillId="0" borderId="26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5" fillId="0" borderId="22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0" fontId="10" fillId="0" borderId="31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49" fontId="5" fillId="0" borderId="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left"/>
    </xf>
    <xf numFmtId="1" fontId="6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9" fontId="6" fillId="0" borderId="3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49" fontId="5" fillId="0" borderId="3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35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49" fontId="16" fillId="0" borderId="0" xfId="0" applyNumberFormat="1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9" fontId="2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38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2" fontId="10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2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49" fontId="6" fillId="0" borderId="35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49" fontId="6" fillId="0" borderId="26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24" fillId="0" borderId="44" xfId="0" applyFont="1" applyBorder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5" fillId="0" borderId="6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right"/>
    </xf>
    <xf numFmtId="49" fontId="26" fillId="0" borderId="1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6" fillId="0" borderId="7" xfId="21" applyFont="1" applyBorder="1" applyAlignment="1">
      <alignment horizontal="right"/>
      <protection/>
    </xf>
    <xf numFmtId="0" fontId="10" fillId="0" borderId="8" xfId="21" applyFont="1" applyBorder="1" applyAlignment="1">
      <alignment horizontal="left"/>
      <protection/>
    </xf>
    <xf numFmtId="49" fontId="5" fillId="0" borderId="6" xfId="21" applyNumberFormat="1" applyFont="1" applyBorder="1" applyAlignment="1">
      <alignment horizontal="left"/>
      <protection/>
    </xf>
    <xf numFmtId="0" fontId="5" fillId="0" borderId="6" xfId="21" applyFont="1" applyBorder="1" applyAlignment="1">
      <alignment horizontal="left"/>
      <protection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45" xfId="0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1" fontId="27" fillId="0" borderId="41" xfId="0" applyNumberFormat="1" applyFont="1" applyBorder="1" applyAlignment="1">
      <alignment horizontal="center"/>
    </xf>
    <xf numFmtId="0" fontId="15" fillId="0" borderId="46" xfId="0" applyFont="1" applyBorder="1" applyAlignment="1">
      <alignment/>
    </xf>
    <xf numFmtId="0" fontId="10" fillId="0" borderId="47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27" fillId="0" borderId="7" xfId="0" applyNumberFormat="1" applyFont="1" applyBorder="1" applyAlignment="1">
      <alignment horizontal="center"/>
    </xf>
    <xf numFmtId="0" fontId="15" fillId="0" borderId="4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 horizontal="center"/>
    </xf>
    <xf numFmtId="49" fontId="5" fillId="0" borderId="25" xfId="0" applyNumberFormat="1" applyFont="1" applyBorder="1" applyAlignment="1">
      <alignment horizontal="left"/>
    </xf>
    <xf numFmtId="1" fontId="6" fillId="0" borderId="29" xfId="0" applyNumberFormat="1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0" fontId="15" fillId="0" borderId="44" xfId="0" applyFont="1" applyBorder="1" applyAlignment="1">
      <alignment/>
    </xf>
    <xf numFmtId="49" fontId="15" fillId="0" borderId="25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4" fontId="28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38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araiska varzybom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O53"/>
  <sheetViews>
    <sheetView zoomScale="75" zoomScaleNormal="75" workbookViewId="0" topLeftCell="A28">
      <selection activeCell="B24" sqref="B24"/>
    </sheetView>
  </sheetViews>
  <sheetFormatPr defaultColWidth="9.140625" defaultRowHeight="12.75"/>
  <cols>
    <col min="1" max="1" width="4.421875" style="0" customWidth="1"/>
    <col min="2" max="2" width="0.5625" style="0" customWidth="1"/>
    <col min="3" max="3" width="3.7109375" style="0" customWidth="1"/>
    <col min="4" max="41" width="5.7109375" style="0" customWidth="1"/>
  </cols>
  <sheetData>
    <row r="1" ht="12.75">
      <c r="B1" s="143"/>
    </row>
    <row r="2" ht="12.75">
      <c r="B2" s="143"/>
    </row>
    <row r="3" ht="7.5" customHeight="1">
      <c r="B3" s="143"/>
    </row>
    <row r="4" spans="2:4" ht="15.75">
      <c r="B4" s="143"/>
      <c r="D4" s="144"/>
    </row>
    <row r="5" ht="12.75">
      <c r="B5" s="143"/>
    </row>
    <row r="6" ht="12.75">
      <c r="B6" s="143"/>
    </row>
    <row r="7" ht="12.75">
      <c r="B7" s="143"/>
    </row>
    <row r="8" ht="12.75">
      <c r="B8" s="143"/>
    </row>
    <row r="9" ht="12.75">
      <c r="B9" s="143"/>
    </row>
    <row r="10" ht="12.75">
      <c r="B10" s="143"/>
    </row>
    <row r="11" ht="12.75">
      <c r="B11" s="143"/>
    </row>
    <row r="12" ht="12.75">
      <c r="B12" s="143"/>
    </row>
    <row r="13" ht="12.75">
      <c r="B13" s="143"/>
    </row>
    <row r="14" ht="12.75">
      <c r="B14" s="143"/>
    </row>
    <row r="15" ht="12.75">
      <c r="B15" s="143"/>
    </row>
    <row r="16" ht="12.75">
      <c r="B16" s="143"/>
    </row>
    <row r="17" spans="2:4" ht="23.25">
      <c r="B17" s="143"/>
      <c r="D17" s="145" t="s">
        <v>1799</v>
      </c>
    </row>
    <row r="18" spans="2:4" ht="23.25">
      <c r="B18" s="143"/>
      <c r="D18" s="145" t="s">
        <v>1800</v>
      </c>
    </row>
    <row r="19" ht="12.75">
      <c r="B19" s="143"/>
    </row>
    <row r="20" spans="2:4" ht="23.25">
      <c r="B20" s="143"/>
      <c r="D20" s="145" t="s">
        <v>1801</v>
      </c>
    </row>
    <row r="21" spans="2:4" ht="23.25">
      <c r="B21" s="143"/>
      <c r="D21" s="145" t="s">
        <v>1802</v>
      </c>
    </row>
    <row r="22" spans="2:4" ht="17.25" customHeight="1">
      <c r="B22" s="143"/>
      <c r="D22" s="146"/>
    </row>
    <row r="23" ht="4.5" customHeight="1">
      <c r="B23" s="143"/>
    </row>
    <row r="24" spans="1:15" ht="3" customHeight="1">
      <c r="A24" s="147"/>
      <c r="B24" s="148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</row>
    <row r="25" ht="4.5" customHeight="1">
      <c r="B25" s="143"/>
    </row>
    <row r="26" spans="2:4" ht="20.25">
      <c r="B26" s="143"/>
      <c r="D26" s="149"/>
    </row>
    <row r="27" ht="12.75">
      <c r="B27" s="143"/>
    </row>
    <row r="28" ht="12.75">
      <c r="B28" s="143"/>
    </row>
    <row r="29" spans="2:4" ht="20.25">
      <c r="B29" s="143"/>
      <c r="D29" s="149"/>
    </row>
    <row r="30" ht="12.75">
      <c r="B30" s="143"/>
    </row>
    <row r="31" ht="12.75">
      <c r="B31" s="143"/>
    </row>
    <row r="32" ht="12.75">
      <c r="B32" s="143"/>
    </row>
    <row r="33" ht="12.75">
      <c r="B33" s="143"/>
    </row>
    <row r="34" ht="12.75">
      <c r="B34" s="143"/>
    </row>
    <row r="35" ht="12.75">
      <c r="B35" s="143"/>
    </row>
    <row r="36" ht="12.75">
      <c r="B36" s="143"/>
    </row>
    <row r="37" ht="12.75">
      <c r="B37" s="143"/>
    </row>
    <row r="38" ht="12.75">
      <c r="B38" s="143"/>
    </row>
    <row r="39" ht="12.75">
      <c r="B39" s="143"/>
    </row>
    <row r="40" ht="12.75">
      <c r="B40" s="143"/>
    </row>
    <row r="41" ht="12.75">
      <c r="B41" s="143"/>
    </row>
    <row r="42" spans="2:4" ht="15.75">
      <c r="B42" s="143"/>
      <c r="D42" s="150" t="s">
        <v>1803</v>
      </c>
    </row>
    <row r="43" spans="1:9" ht="6.75" customHeight="1">
      <c r="A43" s="151"/>
      <c r="B43" s="152"/>
      <c r="C43" s="151"/>
      <c r="D43" s="151"/>
      <c r="E43" s="151"/>
      <c r="F43" s="151"/>
      <c r="G43" s="151"/>
      <c r="H43" s="151"/>
      <c r="I43" s="151"/>
    </row>
    <row r="44" ht="6.75" customHeight="1">
      <c r="B44" s="143"/>
    </row>
    <row r="45" spans="2:4" ht="15.75">
      <c r="B45" s="143"/>
      <c r="D45" s="144" t="s">
        <v>1804</v>
      </c>
    </row>
    <row r="46" ht="12.75">
      <c r="B46" s="143"/>
    </row>
    <row r="47" ht="12.75">
      <c r="B47" s="143"/>
    </row>
    <row r="48" ht="12.75">
      <c r="B48" s="143"/>
    </row>
    <row r="49" spans="2:12" ht="12.75">
      <c r="B49" s="143"/>
      <c r="E49" t="s">
        <v>1805</v>
      </c>
      <c r="L49" t="s">
        <v>1806</v>
      </c>
    </row>
    <row r="50" ht="12.75">
      <c r="B50" s="143"/>
    </row>
    <row r="51" ht="12.75">
      <c r="B51" s="143"/>
    </row>
    <row r="52" spans="2:12" ht="12.75">
      <c r="B52" s="143"/>
      <c r="E52" t="s">
        <v>1807</v>
      </c>
      <c r="L52" t="s">
        <v>1808</v>
      </c>
    </row>
    <row r="53" ht="12.75">
      <c r="B53" s="143"/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U28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2.57421875" style="8" customWidth="1"/>
    <col min="3" max="3" width="18.00390625" style="11" customWidth="1"/>
    <col min="4" max="4" width="8.140625" style="19" customWidth="1"/>
    <col min="5" max="5" width="12.8515625" style="11" bestFit="1" customWidth="1"/>
    <col min="6" max="6" width="16.421875" style="11" customWidth="1"/>
    <col min="7" max="7" width="9.28125" style="12" customWidth="1"/>
    <col min="8" max="9" width="6.14062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3:10" ht="15.75" customHeight="1">
      <c r="C4" s="9" t="s">
        <v>950</v>
      </c>
      <c r="D4" s="10" t="s">
        <v>307</v>
      </c>
      <c r="F4" s="48"/>
      <c r="J4" s="13" t="s">
        <v>303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951</v>
      </c>
      <c r="C8" s="29" t="s">
        <v>952</v>
      </c>
      <c r="D8" s="39" t="s">
        <v>953</v>
      </c>
      <c r="E8" s="30" t="s">
        <v>362</v>
      </c>
      <c r="F8" s="31" t="s">
        <v>452</v>
      </c>
      <c r="G8" s="41" t="s">
        <v>954</v>
      </c>
      <c r="H8" s="33" t="s">
        <v>451</v>
      </c>
      <c r="I8" s="44" t="s">
        <v>955</v>
      </c>
      <c r="J8" s="35" t="s">
        <v>956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957</v>
      </c>
      <c r="C9" s="29" t="s">
        <v>958</v>
      </c>
      <c r="D9" s="39" t="s">
        <v>959</v>
      </c>
      <c r="E9" s="30" t="s">
        <v>362</v>
      </c>
      <c r="F9" s="31" t="s">
        <v>363</v>
      </c>
      <c r="G9" s="41" t="s">
        <v>960</v>
      </c>
      <c r="H9" s="33" t="s">
        <v>451</v>
      </c>
      <c r="I9" s="44" t="s">
        <v>961</v>
      </c>
      <c r="J9" s="35" t="s">
        <v>962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390</v>
      </c>
      <c r="C10" s="29" t="s">
        <v>963</v>
      </c>
      <c r="D10" s="39" t="s">
        <v>964</v>
      </c>
      <c r="E10" s="30" t="s">
        <v>393</v>
      </c>
      <c r="F10" s="31" t="s">
        <v>922</v>
      </c>
      <c r="G10" s="41" t="s">
        <v>965</v>
      </c>
      <c r="H10" s="33" t="s">
        <v>451</v>
      </c>
      <c r="I10" s="44" t="s">
        <v>966</v>
      </c>
      <c r="J10" s="35" t="s">
        <v>967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968</v>
      </c>
      <c r="C11" s="29" t="s">
        <v>969</v>
      </c>
      <c r="D11" s="39" t="s">
        <v>809</v>
      </c>
      <c r="E11" s="30" t="s">
        <v>362</v>
      </c>
      <c r="F11" s="31" t="s">
        <v>363</v>
      </c>
      <c r="G11" s="41" t="s">
        <v>970</v>
      </c>
      <c r="H11" s="33" t="s">
        <v>451</v>
      </c>
      <c r="I11" s="44" t="s">
        <v>971</v>
      </c>
      <c r="J11" s="35" t="s">
        <v>756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972</v>
      </c>
      <c r="C12" s="29" t="s">
        <v>973</v>
      </c>
      <c r="D12" s="39" t="s">
        <v>974</v>
      </c>
      <c r="E12" s="30" t="s">
        <v>340</v>
      </c>
      <c r="F12" s="35" t="s">
        <v>792</v>
      </c>
      <c r="G12" s="41" t="s">
        <v>975</v>
      </c>
      <c r="H12" s="33" t="s">
        <v>447</v>
      </c>
      <c r="I12" s="44" t="s">
        <v>976</v>
      </c>
      <c r="J12" s="35" t="s">
        <v>977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>
        <v>6</v>
      </c>
      <c r="B13" s="28" t="s">
        <v>978</v>
      </c>
      <c r="C13" s="29" t="s">
        <v>760</v>
      </c>
      <c r="D13" s="39" t="s">
        <v>979</v>
      </c>
      <c r="E13" s="30" t="s">
        <v>762</v>
      </c>
      <c r="F13" s="31"/>
      <c r="G13" s="41" t="s">
        <v>980</v>
      </c>
      <c r="H13" s="33" t="s">
        <v>447</v>
      </c>
      <c r="I13" s="49" t="s">
        <v>389</v>
      </c>
      <c r="J13" s="35" t="s">
        <v>763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>
        <v>7</v>
      </c>
      <c r="B14" s="28" t="s">
        <v>981</v>
      </c>
      <c r="C14" s="29" t="s">
        <v>982</v>
      </c>
      <c r="D14" s="39" t="s">
        <v>983</v>
      </c>
      <c r="E14" s="30" t="s">
        <v>984</v>
      </c>
      <c r="F14" s="31" t="s">
        <v>985</v>
      </c>
      <c r="G14" s="41" t="s">
        <v>986</v>
      </c>
      <c r="H14" s="33" t="s">
        <v>447</v>
      </c>
      <c r="I14" s="44" t="s">
        <v>987</v>
      </c>
      <c r="J14" s="35" t="s">
        <v>988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>
        <v>8</v>
      </c>
      <c r="B15" s="28" t="s">
        <v>989</v>
      </c>
      <c r="C15" s="29" t="s">
        <v>990</v>
      </c>
      <c r="D15" s="39" t="s">
        <v>991</v>
      </c>
      <c r="E15" s="30" t="s">
        <v>311</v>
      </c>
      <c r="F15" s="31" t="s">
        <v>481</v>
      </c>
      <c r="G15" s="41" t="s">
        <v>992</v>
      </c>
      <c r="H15" s="33" t="s">
        <v>447</v>
      </c>
      <c r="I15" s="44" t="s">
        <v>993</v>
      </c>
      <c r="J15" s="35" t="s">
        <v>994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5" customHeight="1">
      <c r="A16" s="40">
        <v>9</v>
      </c>
      <c r="B16" s="28" t="s">
        <v>995</v>
      </c>
      <c r="C16" s="29" t="s">
        <v>996</v>
      </c>
      <c r="D16" s="39" t="s">
        <v>997</v>
      </c>
      <c r="E16" s="30" t="s">
        <v>362</v>
      </c>
      <c r="F16" s="31" t="s">
        <v>998</v>
      </c>
      <c r="G16" s="41" t="s">
        <v>999</v>
      </c>
      <c r="H16" s="33" t="s">
        <v>447</v>
      </c>
      <c r="I16" s="33"/>
      <c r="J16" s="35" t="s">
        <v>1000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5" customHeight="1">
      <c r="A17" s="40">
        <v>10</v>
      </c>
      <c r="B17" s="28" t="s">
        <v>365</v>
      </c>
      <c r="C17" s="29" t="s">
        <v>1001</v>
      </c>
      <c r="D17" s="39" t="s">
        <v>1002</v>
      </c>
      <c r="E17" s="30" t="s">
        <v>362</v>
      </c>
      <c r="F17" s="31" t="s">
        <v>998</v>
      </c>
      <c r="G17" s="41" t="s">
        <v>1003</v>
      </c>
      <c r="H17" s="33" t="s">
        <v>447</v>
      </c>
      <c r="I17" s="33"/>
      <c r="J17" s="35" t="s">
        <v>1004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5" customHeight="1">
      <c r="A18" s="40">
        <v>11</v>
      </c>
      <c r="B18" s="28" t="s">
        <v>1005</v>
      </c>
      <c r="C18" s="29" t="s">
        <v>1006</v>
      </c>
      <c r="D18" s="39" t="s">
        <v>809</v>
      </c>
      <c r="E18" s="30" t="s">
        <v>362</v>
      </c>
      <c r="F18" s="31" t="s">
        <v>363</v>
      </c>
      <c r="G18" s="41" t="s">
        <v>1007</v>
      </c>
      <c r="H18" s="33" t="s">
        <v>447</v>
      </c>
      <c r="I18" s="33"/>
      <c r="J18" s="35" t="s">
        <v>1008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5" customHeight="1">
      <c r="A19" s="40">
        <v>12</v>
      </c>
      <c r="B19" s="28" t="s">
        <v>1009</v>
      </c>
      <c r="C19" s="29" t="s">
        <v>1010</v>
      </c>
      <c r="D19" s="39" t="s">
        <v>1011</v>
      </c>
      <c r="E19" s="30" t="s">
        <v>1012</v>
      </c>
      <c r="F19" s="31" t="s">
        <v>1013</v>
      </c>
      <c r="G19" s="41" t="s">
        <v>1014</v>
      </c>
      <c r="H19" s="33" t="s">
        <v>448</v>
      </c>
      <c r="I19" s="33"/>
      <c r="J19" s="35" t="s">
        <v>1015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5" customHeight="1">
      <c r="A20" s="40">
        <v>13</v>
      </c>
      <c r="B20" s="28" t="s">
        <v>322</v>
      </c>
      <c r="C20" s="29" t="s">
        <v>1016</v>
      </c>
      <c r="D20" s="39" t="s">
        <v>1017</v>
      </c>
      <c r="E20" s="30" t="s">
        <v>592</v>
      </c>
      <c r="F20" s="31"/>
      <c r="G20" s="41" t="s">
        <v>1018</v>
      </c>
      <c r="H20" s="33" t="s">
        <v>448</v>
      </c>
      <c r="I20" s="33"/>
      <c r="J20" s="35" t="s">
        <v>1019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5" customHeight="1">
      <c r="A21" s="40">
        <v>14</v>
      </c>
      <c r="B21" s="28" t="s">
        <v>1020</v>
      </c>
      <c r="C21" s="29" t="s">
        <v>1021</v>
      </c>
      <c r="D21" s="39" t="s">
        <v>1022</v>
      </c>
      <c r="E21" s="30" t="s">
        <v>984</v>
      </c>
      <c r="F21" s="31" t="s">
        <v>985</v>
      </c>
      <c r="G21" s="41" t="s">
        <v>1023</v>
      </c>
      <c r="H21" s="33" t="s">
        <v>448</v>
      </c>
      <c r="I21" s="33"/>
      <c r="J21" s="35" t="s">
        <v>988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5" customHeight="1">
      <c r="A22" s="40">
        <v>15</v>
      </c>
      <c r="B22" s="28" t="s">
        <v>1024</v>
      </c>
      <c r="C22" s="29" t="s">
        <v>1025</v>
      </c>
      <c r="D22" s="39" t="s">
        <v>1026</v>
      </c>
      <c r="E22" s="30" t="s">
        <v>601</v>
      </c>
      <c r="F22" s="31"/>
      <c r="G22" s="41" t="s">
        <v>1027</v>
      </c>
      <c r="H22" s="33" t="s">
        <v>448</v>
      </c>
      <c r="I22" s="33"/>
      <c r="J22" s="35" t="s">
        <v>603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5" customHeight="1">
      <c r="A23" s="40">
        <v>16</v>
      </c>
      <c r="B23" s="28" t="s">
        <v>720</v>
      </c>
      <c r="C23" s="29" t="s">
        <v>1028</v>
      </c>
      <c r="D23" s="39" t="s">
        <v>1029</v>
      </c>
      <c r="E23" s="30" t="s">
        <v>1030</v>
      </c>
      <c r="F23" s="31" t="s">
        <v>1031</v>
      </c>
      <c r="G23" s="41" t="s">
        <v>1032</v>
      </c>
      <c r="H23" s="33" t="s">
        <v>448</v>
      </c>
      <c r="I23" s="33"/>
      <c r="J23" s="35" t="s">
        <v>1033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5" customHeight="1">
      <c r="A24" s="40"/>
      <c r="B24" s="28" t="s">
        <v>1034</v>
      </c>
      <c r="C24" s="29" t="s">
        <v>1035</v>
      </c>
      <c r="D24" s="39" t="s">
        <v>1036</v>
      </c>
      <c r="E24" s="30" t="s">
        <v>458</v>
      </c>
      <c r="F24" s="31"/>
      <c r="G24" s="32" t="s">
        <v>399</v>
      </c>
      <c r="H24" s="33"/>
      <c r="I24" s="33" t="s">
        <v>389</v>
      </c>
      <c r="J24" s="35" t="s">
        <v>1037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5" customHeight="1">
      <c r="A25" s="40"/>
      <c r="B25" s="28" t="s">
        <v>1038</v>
      </c>
      <c r="C25" s="29" t="s">
        <v>1039</v>
      </c>
      <c r="D25" s="39" t="s">
        <v>1040</v>
      </c>
      <c r="E25" s="30" t="s">
        <v>778</v>
      </c>
      <c r="F25" s="31" t="s">
        <v>1041</v>
      </c>
      <c r="G25" s="32" t="s">
        <v>399</v>
      </c>
      <c r="H25" s="33"/>
      <c r="I25" s="33"/>
      <c r="J25" s="35" t="s">
        <v>781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5" customHeight="1">
      <c r="A26" s="40"/>
      <c r="B26" s="28" t="s">
        <v>1042</v>
      </c>
      <c r="C26" s="29" t="s">
        <v>1043</v>
      </c>
      <c r="D26" s="39"/>
      <c r="E26" s="30" t="s">
        <v>1044</v>
      </c>
      <c r="F26" s="31" t="s">
        <v>922</v>
      </c>
      <c r="G26" s="32" t="s">
        <v>399</v>
      </c>
      <c r="H26" s="33"/>
      <c r="I26" s="33"/>
      <c r="J26" s="35" t="s">
        <v>1045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5" customHeight="1">
      <c r="A27" s="40"/>
      <c r="B27" s="28" t="s">
        <v>687</v>
      </c>
      <c r="C27" s="29" t="s">
        <v>1046</v>
      </c>
      <c r="D27" s="39" t="s">
        <v>1047</v>
      </c>
      <c r="E27" s="30" t="s">
        <v>311</v>
      </c>
      <c r="F27" s="31" t="s">
        <v>481</v>
      </c>
      <c r="G27" s="32" t="s">
        <v>399</v>
      </c>
      <c r="H27" s="33"/>
      <c r="I27" s="33"/>
      <c r="J27" s="35" t="s">
        <v>994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5" customHeight="1">
      <c r="A28" s="40"/>
      <c r="B28" s="28" t="s">
        <v>687</v>
      </c>
      <c r="C28" s="29" t="s">
        <v>1048</v>
      </c>
      <c r="D28" s="39" t="s">
        <v>1049</v>
      </c>
      <c r="E28" s="30" t="s">
        <v>1012</v>
      </c>
      <c r="F28" s="31" t="s">
        <v>1013</v>
      </c>
      <c r="G28" s="32" t="s">
        <v>399</v>
      </c>
      <c r="H28" s="33"/>
      <c r="I28" s="33"/>
      <c r="J28" s="35" t="s">
        <v>1015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U43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5.00390625" style="7" customWidth="1"/>
    <col min="2" max="2" width="12.57421875" style="8" customWidth="1"/>
    <col min="3" max="3" width="14.57421875" style="11" customWidth="1"/>
    <col min="4" max="4" width="8.140625" style="19" customWidth="1"/>
    <col min="5" max="5" width="12.8515625" style="11" bestFit="1" customWidth="1"/>
    <col min="6" max="6" width="16.8515625" style="11" customWidth="1"/>
    <col min="7" max="7" width="10.28125" style="12" customWidth="1"/>
    <col min="8" max="9" width="6.14062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3.5" customHeight="1">
      <c r="A3" s="37"/>
    </row>
    <row r="4" spans="3:10" ht="13.5" customHeight="1">
      <c r="C4" s="9" t="s">
        <v>950</v>
      </c>
      <c r="D4" s="10" t="s">
        <v>453</v>
      </c>
      <c r="J4" s="13" t="s">
        <v>303</v>
      </c>
    </row>
    <row r="5" ht="13.5" customHeight="1"/>
    <row r="6" spans="2:10" ht="13.5" customHeight="1" thickBot="1">
      <c r="B6" s="14"/>
      <c r="C6" s="15"/>
      <c r="D6" s="16"/>
      <c r="J6" s="17"/>
    </row>
    <row r="7" spans="1:10" ht="13.5" customHeight="1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3.5" customHeight="1">
      <c r="A8" s="40">
        <v>1</v>
      </c>
      <c r="B8" s="28" t="s">
        <v>1050</v>
      </c>
      <c r="C8" s="29" t="s">
        <v>1051</v>
      </c>
      <c r="D8" s="39" t="s">
        <v>1052</v>
      </c>
      <c r="E8" s="30" t="s">
        <v>311</v>
      </c>
      <c r="F8" s="31" t="s">
        <v>690</v>
      </c>
      <c r="G8" s="41" t="s">
        <v>1053</v>
      </c>
      <c r="H8" s="33" t="s">
        <v>451</v>
      </c>
      <c r="I8" s="44" t="s">
        <v>1054</v>
      </c>
      <c r="J8" s="35" t="s">
        <v>693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3.5" customHeight="1">
      <c r="A9" s="40">
        <v>2</v>
      </c>
      <c r="B9" s="28" t="s">
        <v>898</v>
      </c>
      <c r="C9" s="29" t="s">
        <v>1055</v>
      </c>
      <c r="D9" s="39" t="s">
        <v>1056</v>
      </c>
      <c r="E9" s="30" t="s">
        <v>311</v>
      </c>
      <c r="F9" s="31"/>
      <c r="G9" s="41" t="s">
        <v>1057</v>
      </c>
      <c r="H9" s="33" t="s">
        <v>451</v>
      </c>
      <c r="I9" s="33" t="s">
        <v>389</v>
      </c>
      <c r="J9" s="35" t="s">
        <v>325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3.5" customHeight="1">
      <c r="A10" s="40">
        <v>3</v>
      </c>
      <c r="B10" s="28" t="s">
        <v>1058</v>
      </c>
      <c r="C10" s="29" t="s">
        <v>1059</v>
      </c>
      <c r="D10" s="39" t="s">
        <v>1060</v>
      </c>
      <c r="E10" s="30" t="s">
        <v>362</v>
      </c>
      <c r="F10" s="31" t="s">
        <v>363</v>
      </c>
      <c r="G10" s="41" t="s">
        <v>1061</v>
      </c>
      <c r="H10" s="33" t="s">
        <v>451</v>
      </c>
      <c r="I10" s="44" t="s">
        <v>1062</v>
      </c>
      <c r="J10" s="35" t="s">
        <v>756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3.5" customHeight="1">
      <c r="A11" s="40">
        <v>4</v>
      </c>
      <c r="B11" s="28" t="s">
        <v>1063</v>
      </c>
      <c r="C11" s="29" t="s">
        <v>1064</v>
      </c>
      <c r="D11" s="39" t="s">
        <v>1065</v>
      </c>
      <c r="E11" s="30" t="s">
        <v>340</v>
      </c>
      <c r="F11" s="31" t="s">
        <v>711</v>
      </c>
      <c r="G11" s="41" t="s">
        <v>1066</v>
      </c>
      <c r="H11" s="33" t="s">
        <v>451</v>
      </c>
      <c r="I11" s="44" t="s">
        <v>1067</v>
      </c>
      <c r="J11" s="35" t="s">
        <v>713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3.5" customHeight="1">
      <c r="A12" s="40">
        <v>5</v>
      </c>
      <c r="B12" s="28" t="s">
        <v>1068</v>
      </c>
      <c r="C12" s="29" t="s">
        <v>1069</v>
      </c>
      <c r="D12" s="39" t="s">
        <v>1070</v>
      </c>
      <c r="E12" s="30" t="s">
        <v>362</v>
      </c>
      <c r="F12" s="31" t="s">
        <v>998</v>
      </c>
      <c r="G12" s="41" t="s">
        <v>1071</v>
      </c>
      <c r="H12" s="33" t="s">
        <v>451</v>
      </c>
      <c r="I12" s="44" t="s">
        <v>800</v>
      </c>
      <c r="J12" s="35" t="s">
        <v>1000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3.5" customHeight="1">
      <c r="A13" s="40">
        <v>6</v>
      </c>
      <c r="B13" s="28" t="s">
        <v>1072</v>
      </c>
      <c r="C13" s="29" t="s">
        <v>1073</v>
      </c>
      <c r="D13" s="39" t="s">
        <v>1074</v>
      </c>
      <c r="E13" s="30" t="s">
        <v>311</v>
      </c>
      <c r="F13" s="31" t="s">
        <v>1075</v>
      </c>
      <c r="G13" s="41" t="s">
        <v>1076</v>
      </c>
      <c r="H13" s="33" t="s">
        <v>451</v>
      </c>
      <c r="I13" s="44" t="s">
        <v>1077</v>
      </c>
      <c r="J13" s="35" t="s">
        <v>994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3.5" customHeight="1">
      <c r="A14" s="40">
        <v>7</v>
      </c>
      <c r="B14" s="28" t="s">
        <v>1078</v>
      </c>
      <c r="C14" s="29" t="s">
        <v>1051</v>
      </c>
      <c r="D14" s="39" t="s">
        <v>1052</v>
      </c>
      <c r="E14" s="30" t="s">
        <v>311</v>
      </c>
      <c r="F14" s="31" t="s">
        <v>690</v>
      </c>
      <c r="G14" s="41" t="s">
        <v>1079</v>
      </c>
      <c r="H14" s="33" t="s">
        <v>451</v>
      </c>
      <c r="I14" s="44" t="s">
        <v>1080</v>
      </c>
      <c r="J14" s="35" t="s">
        <v>693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3.5" customHeight="1">
      <c r="A15" s="40">
        <v>8</v>
      </c>
      <c r="B15" s="28" t="s">
        <v>1081</v>
      </c>
      <c r="C15" s="29" t="s">
        <v>1082</v>
      </c>
      <c r="D15" s="39" t="s">
        <v>1083</v>
      </c>
      <c r="E15" s="30" t="s">
        <v>362</v>
      </c>
      <c r="F15" s="31" t="s">
        <v>363</v>
      </c>
      <c r="G15" s="41" t="s">
        <v>1084</v>
      </c>
      <c r="H15" s="33" t="s">
        <v>451</v>
      </c>
      <c r="I15" s="44" t="s">
        <v>1085</v>
      </c>
      <c r="J15" s="35" t="s">
        <v>1008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3.5" customHeight="1">
      <c r="A16" s="40">
        <v>9</v>
      </c>
      <c r="B16" s="28" t="s">
        <v>1081</v>
      </c>
      <c r="C16" s="29" t="s">
        <v>1086</v>
      </c>
      <c r="D16" s="39" t="s">
        <v>1087</v>
      </c>
      <c r="E16" s="30" t="s">
        <v>362</v>
      </c>
      <c r="F16" s="31" t="s">
        <v>998</v>
      </c>
      <c r="G16" s="41" t="s">
        <v>1088</v>
      </c>
      <c r="H16" s="33" t="s">
        <v>451</v>
      </c>
      <c r="I16" s="33"/>
      <c r="J16" s="35" t="s">
        <v>1000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3.5" customHeight="1">
      <c r="A17" s="40">
        <v>10</v>
      </c>
      <c r="B17" s="28" t="s">
        <v>492</v>
      </c>
      <c r="C17" s="29" t="s">
        <v>1089</v>
      </c>
      <c r="D17" s="39" t="s">
        <v>1090</v>
      </c>
      <c r="E17" s="30" t="s">
        <v>1030</v>
      </c>
      <c r="F17" s="31" t="s">
        <v>1031</v>
      </c>
      <c r="G17" s="41" t="s">
        <v>1091</v>
      </c>
      <c r="H17" s="33" t="s">
        <v>451</v>
      </c>
      <c r="I17" s="33"/>
      <c r="J17" s="35" t="s">
        <v>1033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3.5" customHeight="1">
      <c r="A18" s="40">
        <v>11</v>
      </c>
      <c r="B18" s="28" t="s">
        <v>1072</v>
      </c>
      <c r="C18" s="29" t="s">
        <v>1092</v>
      </c>
      <c r="D18" s="39" t="s">
        <v>1093</v>
      </c>
      <c r="E18" s="30" t="s">
        <v>1012</v>
      </c>
      <c r="F18" s="31" t="s">
        <v>1013</v>
      </c>
      <c r="G18" s="41" t="s">
        <v>1094</v>
      </c>
      <c r="H18" s="33" t="s">
        <v>451</v>
      </c>
      <c r="I18" s="33"/>
      <c r="J18" s="35" t="s">
        <v>1015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3.5" customHeight="1">
      <c r="A19" s="40">
        <v>12</v>
      </c>
      <c r="B19" s="28" t="s">
        <v>1095</v>
      </c>
      <c r="C19" s="29" t="s">
        <v>1096</v>
      </c>
      <c r="D19" s="39" t="s">
        <v>1097</v>
      </c>
      <c r="E19" s="30" t="s">
        <v>311</v>
      </c>
      <c r="F19" s="31" t="s">
        <v>1031</v>
      </c>
      <c r="G19" s="41" t="s">
        <v>1098</v>
      </c>
      <c r="H19" s="33" t="s">
        <v>447</v>
      </c>
      <c r="I19" s="33"/>
      <c r="J19" s="35" t="s">
        <v>665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3.5" customHeight="1">
      <c r="A20" s="40">
        <v>13</v>
      </c>
      <c r="B20" s="28" t="s">
        <v>1099</v>
      </c>
      <c r="C20" s="29" t="s">
        <v>1100</v>
      </c>
      <c r="D20" s="39" t="s">
        <v>1101</v>
      </c>
      <c r="E20" s="30" t="s">
        <v>311</v>
      </c>
      <c r="F20" s="31"/>
      <c r="G20" s="41" t="s">
        <v>1102</v>
      </c>
      <c r="H20" s="33" t="s">
        <v>447</v>
      </c>
      <c r="I20" s="33" t="s">
        <v>389</v>
      </c>
      <c r="J20" s="35" t="s">
        <v>325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3.5" customHeight="1">
      <c r="A21" s="40">
        <v>14</v>
      </c>
      <c r="B21" s="28" t="s">
        <v>1103</v>
      </c>
      <c r="C21" s="29" t="s">
        <v>1104</v>
      </c>
      <c r="D21" s="39" t="s">
        <v>1105</v>
      </c>
      <c r="E21" s="30" t="s">
        <v>362</v>
      </c>
      <c r="F21" s="31"/>
      <c r="G21" s="41" t="s">
        <v>1106</v>
      </c>
      <c r="H21" s="33" t="s">
        <v>447</v>
      </c>
      <c r="I21" s="33" t="s">
        <v>389</v>
      </c>
      <c r="J21" s="35" t="s">
        <v>956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3.5" customHeight="1">
      <c r="A22" s="40">
        <v>15</v>
      </c>
      <c r="B22" s="28" t="s">
        <v>1058</v>
      </c>
      <c r="C22" s="29" t="s">
        <v>1107</v>
      </c>
      <c r="D22" s="39" t="s">
        <v>1108</v>
      </c>
      <c r="E22" s="30" t="s">
        <v>340</v>
      </c>
      <c r="F22" s="31" t="s">
        <v>711</v>
      </c>
      <c r="G22" s="41" t="s">
        <v>1109</v>
      </c>
      <c r="H22" s="33" t="s">
        <v>447</v>
      </c>
      <c r="I22" s="33"/>
      <c r="J22" s="35" t="s">
        <v>1110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3.5" customHeight="1">
      <c r="A23" s="40">
        <v>16</v>
      </c>
      <c r="B23" s="28" t="s">
        <v>1078</v>
      </c>
      <c r="C23" s="29" t="s">
        <v>1111</v>
      </c>
      <c r="D23" s="39" t="s">
        <v>1112</v>
      </c>
      <c r="E23" s="30" t="s">
        <v>393</v>
      </c>
      <c r="F23" s="31" t="s">
        <v>541</v>
      </c>
      <c r="G23" s="41" t="s">
        <v>1113</v>
      </c>
      <c r="H23" s="33" t="s">
        <v>447</v>
      </c>
      <c r="I23" s="33"/>
      <c r="J23" s="35" t="s">
        <v>543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3.5" customHeight="1">
      <c r="A24" s="40">
        <v>17</v>
      </c>
      <c r="B24" s="28" t="s">
        <v>1114</v>
      </c>
      <c r="C24" s="29" t="s">
        <v>1115</v>
      </c>
      <c r="D24" s="39" t="s">
        <v>1116</v>
      </c>
      <c r="E24" s="30" t="s">
        <v>393</v>
      </c>
      <c r="F24" s="31" t="s">
        <v>922</v>
      </c>
      <c r="G24" s="41" t="s">
        <v>1117</v>
      </c>
      <c r="H24" s="33" t="s">
        <v>447</v>
      </c>
      <c r="I24" s="33"/>
      <c r="J24" s="35" t="s">
        <v>926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3.5" customHeight="1">
      <c r="A25" s="40">
        <v>18</v>
      </c>
      <c r="B25" s="28" t="s">
        <v>628</v>
      </c>
      <c r="C25" s="29" t="s">
        <v>1118</v>
      </c>
      <c r="D25" s="39" t="s">
        <v>1119</v>
      </c>
      <c r="E25" s="30" t="s">
        <v>350</v>
      </c>
      <c r="F25" s="31" t="s">
        <v>351</v>
      </c>
      <c r="G25" s="41" t="s">
        <v>1120</v>
      </c>
      <c r="H25" s="33" t="s">
        <v>447</v>
      </c>
      <c r="I25" s="33"/>
      <c r="J25" s="35" t="s">
        <v>352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3.5" customHeight="1">
      <c r="A26" s="40">
        <v>19</v>
      </c>
      <c r="B26" s="28" t="s">
        <v>1121</v>
      </c>
      <c r="C26" s="29" t="s">
        <v>1122</v>
      </c>
      <c r="D26" s="39" t="s">
        <v>1123</v>
      </c>
      <c r="E26" s="30" t="s">
        <v>393</v>
      </c>
      <c r="F26" s="31" t="s">
        <v>922</v>
      </c>
      <c r="G26" s="41" t="s">
        <v>1124</v>
      </c>
      <c r="H26" s="33" t="s">
        <v>447</v>
      </c>
      <c r="I26" s="33"/>
      <c r="J26" s="35" t="s">
        <v>926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3.5" customHeight="1">
      <c r="A27" s="40">
        <v>20</v>
      </c>
      <c r="B27" s="28" t="s">
        <v>1125</v>
      </c>
      <c r="C27" s="29" t="s">
        <v>1126</v>
      </c>
      <c r="D27" s="39" t="s">
        <v>334</v>
      </c>
      <c r="E27" s="30" t="s">
        <v>458</v>
      </c>
      <c r="F27" s="31"/>
      <c r="G27" s="41" t="s">
        <v>1127</v>
      </c>
      <c r="H27" s="33" t="s">
        <v>447</v>
      </c>
      <c r="I27" s="33" t="s">
        <v>389</v>
      </c>
      <c r="J27" s="35" t="s">
        <v>1128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3.5" customHeight="1">
      <c r="A28" s="40">
        <v>21</v>
      </c>
      <c r="B28" s="28" t="s">
        <v>1129</v>
      </c>
      <c r="C28" s="29" t="s">
        <v>456</v>
      </c>
      <c r="D28" s="39" t="s">
        <v>1130</v>
      </c>
      <c r="E28" s="30" t="s">
        <v>335</v>
      </c>
      <c r="F28" s="31"/>
      <c r="G28" s="41" t="s">
        <v>1131</v>
      </c>
      <c r="H28" s="33" t="s">
        <v>447</v>
      </c>
      <c r="I28" s="33" t="s">
        <v>389</v>
      </c>
      <c r="J28" s="35" t="s">
        <v>728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3.5" customHeight="1">
      <c r="A29" s="40">
        <v>22</v>
      </c>
      <c r="B29" s="28" t="s">
        <v>611</v>
      </c>
      <c r="C29" s="29" t="s">
        <v>1132</v>
      </c>
      <c r="D29" s="39" t="s">
        <v>1133</v>
      </c>
      <c r="E29" s="30" t="s">
        <v>340</v>
      </c>
      <c r="F29" s="31" t="s">
        <v>711</v>
      </c>
      <c r="G29" s="41" t="s">
        <v>1134</v>
      </c>
      <c r="H29" s="33" t="s">
        <v>448</v>
      </c>
      <c r="I29" s="33"/>
      <c r="J29" s="35" t="s">
        <v>1110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3.5" customHeight="1">
      <c r="A30" s="40">
        <v>23</v>
      </c>
      <c r="B30" s="28" t="s">
        <v>1135</v>
      </c>
      <c r="C30" s="29" t="s">
        <v>1136</v>
      </c>
      <c r="D30" s="39" t="s">
        <v>1137</v>
      </c>
      <c r="E30" s="30" t="s">
        <v>778</v>
      </c>
      <c r="F30" s="31" t="s">
        <v>1041</v>
      </c>
      <c r="G30" s="41" t="s">
        <v>1138</v>
      </c>
      <c r="H30" s="33" t="s">
        <v>448</v>
      </c>
      <c r="I30" s="33"/>
      <c r="J30" s="35" t="s">
        <v>781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3.5" customHeight="1">
      <c r="A31" s="40">
        <v>24</v>
      </c>
      <c r="B31" s="28" t="s">
        <v>1139</v>
      </c>
      <c r="C31" s="29" t="s">
        <v>1140</v>
      </c>
      <c r="D31" s="39" t="s">
        <v>1141</v>
      </c>
      <c r="E31" s="30" t="s">
        <v>601</v>
      </c>
      <c r="F31" s="31"/>
      <c r="G31" s="41" t="s">
        <v>1142</v>
      </c>
      <c r="H31" s="33" t="s">
        <v>448</v>
      </c>
      <c r="I31" s="33" t="s">
        <v>389</v>
      </c>
      <c r="J31" s="35" t="s">
        <v>603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3.5" customHeight="1">
      <c r="A32" s="40">
        <v>25</v>
      </c>
      <c r="B32" s="28" t="s">
        <v>864</v>
      </c>
      <c r="C32" s="29" t="s">
        <v>1143</v>
      </c>
      <c r="D32" s="39" t="s">
        <v>1144</v>
      </c>
      <c r="E32" s="30" t="s">
        <v>311</v>
      </c>
      <c r="F32" s="31"/>
      <c r="G32" s="41" t="s">
        <v>1145</v>
      </c>
      <c r="H32" s="33" t="s">
        <v>448</v>
      </c>
      <c r="I32" s="33" t="s">
        <v>389</v>
      </c>
      <c r="J32" s="35" t="s">
        <v>325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3.5" customHeight="1">
      <c r="A33" s="40"/>
      <c r="B33" s="28" t="s">
        <v>620</v>
      </c>
      <c r="C33" s="29" t="s">
        <v>1146</v>
      </c>
      <c r="D33" s="39" t="s">
        <v>1147</v>
      </c>
      <c r="E33" s="30" t="s">
        <v>1148</v>
      </c>
      <c r="F33" s="31" t="s">
        <v>922</v>
      </c>
      <c r="G33" s="32" t="s">
        <v>399</v>
      </c>
      <c r="H33" s="33"/>
      <c r="I33" s="33"/>
      <c r="J33" s="35" t="s">
        <v>926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3.5" customHeight="1">
      <c r="A34" s="40"/>
      <c r="B34" s="28" t="s">
        <v>1149</v>
      </c>
      <c r="C34" s="29" t="s">
        <v>1150</v>
      </c>
      <c r="D34" s="39">
        <v>30847</v>
      </c>
      <c r="E34" s="30" t="s">
        <v>393</v>
      </c>
      <c r="F34" s="31" t="s">
        <v>922</v>
      </c>
      <c r="G34" s="32" t="s">
        <v>399</v>
      </c>
      <c r="H34" s="33"/>
      <c r="I34" s="33"/>
      <c r="J34" s="35" t="s">
        <v>926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13.5" customHeight="1">
      <c r="A35" s="40"/>
      <c r="B35" s="28" t="s">
        <v>616</v>
      </c>
      <c r="C35" s="29" t="s">
        <v>1151</v>
      </c>
      <c r="D35" s="39" t="s">
        <v>1152</v>
      </c>
      <c r="E35" s="30" t="s">
        <v>1153</v>
      </c>
      <c r="F35" s="31"/>
      <c r="G35" s="32" t="s">
        <v>399</v>
      </c>
      <c r="H35" s="33"/>
      <c r="I35" s="33" t="s">
        <v>389</v>
      </c>
      <c r="J35" s="35" t="s">
        <v>1154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3.5" customHeight="1">
      <c r="A36" s="40"/>
      <c r="B36" s="28" t="s">
        <v>775</v>
      </c>
      <c r="C36" s="29" t="s">
        <v>1155</v>
      </c>
      <c r="D36" s="39" t="s">
        <v>964</v>
      </c>
      <c r="E36" s="30" t="s">
        <v>1030</v>
      </c>
      <c r="F36" s="31" t="s">
        <v>1031</v>
      </c>
      <c r="G36" s="32" t="s">
        <v>399</v>
      </c>
      <c r="H36" s="33"/>
      <c r="I36" s="33"/>
      <c r="J36" s="35" t="s">
        <v>1033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2:9" ht="13.5" customHeight="1">
      <c r="B37" s="19"/>
      <c r="D37" s="11"/>
      <c r="E37" s="12"/>
      <c r="F37" s="6"/>
      <c r="H37" s="11"/>
      <c r="I37" s="11"/>
    </row>
    <row r="38" spans="2:9" ht="12.75">
      <c r="B38" s="19"/>
      <c r="D38" s="11"/>
      <c r="E38" s="12"/>
      <c r="F38" s="6"/>
      <c r="H38" s="11"/>
      <c r="I38" s="11"/>
    </row>
    <row r="39" spans="2:9" ht="12.75">
      <c r="B39" s="19"/>
      <c r="D39" s="11"/>
      <c r="E39" s="12"/>
      <c r="F39" s="6"/>
      <c r="H39" s="11"/>
      <c r="I39" s="11"/>
    </row>
    <row r="40" spans="2:9" ht="12.75">
      <c r="B40" s="19"/>
      <c r="D40" s="11"/>
      <c r="E40" s="12"/>
      <c r="F40" s="6"/>
      <c r="H40" s="11"/>
      <c r="I40" s="11"/>
    </row>
    <row r="41" spans="2:9" ht="12.75">
      <c r="B41" s="19"/>
      <c r="D41" s="11"/>
      <c r="E41" s="12"/>
      <c r="F41" s="6"/>
      <c r="H41" s="11"/>
      <c r="I41" s="11"/>
    </row>
    <row r="42" spans="2:9" ht="12.75">
      <c r="B42" s="19"/>
      <c r="D42" s="11"/>
      <c r="E42" s="12"/>
      <c r="F42" s="6"/>
      <c r="H42" s="11"/>
      <c r="I42" s="11"/>
    </row>
    <row r="43" spans="2:9" ht="12.75">
      <c r="B43" s="19"/>
      <c r="D43" s="11"/>
      <c r="E43" s="12"/>
      <c r="F43" s="6"/>
      <c r="H43" s="11"/>
      <c r="I43" s="11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U15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2.57421875" style="8" customWidth="1"/>
    <col min="3" max="3" width="18.00390625" style="11" customWidth="1"/>
    <col min="4" max="4" width="8.140625" style="19" customWidth="1"/>
    <col min="5" max="5" width="12.8515625" style="11" bestFit="1" customWidth="1"/>
    <col min="6" max="6" width="17.8515625" style="11" customWidth="1"/>
    <col min="7" max="7" width="8.7109375" style="12" customWidth="1"/>
    <col min="8" max="8" width="7.28125" style="6" customWidth="1"/>
    <col min="9" max="9" width="7.5742187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3:10" ht="15.75" customHeight="1">
      <c r="C4" s="9" t="s">
        <v>2080</v>
      </c>
      <c r="D4" s="10" t="s">
        <v>307</v>
      </c>
      <c r="J4" s="13" t="s">
        <v>1879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375</v>
      </c>
      <c r="C8" s="29" t="s">
        <v>1162</v>
      </c>
      <c r="D8" s="39" t="s">
        <v>1163</v>
      </c>
      <c r="E8" s="30" t="s">
        <v>340</v>
      </c>
      <c r="F8" s="31" t="s">
        <v>711</v>
      </c>
      <c r="G8" s="41" t="s">
        <v>2081</v>
      </c>
      <c r="H8" s="33" t="s">
        <v>451</v>
      </c>
      <c r="I8" s="45" t="s">
        <v>2082</v>
      </c>
      <c r="J8" s="35" t="s">
        <v>713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329</v>
      </c>
      <c r="C9" s="29" t="s">
        <v>2083</v>
      </c>
      <c r="D9" s="39" t="s">
        <v>2084</v>
      </c>
      <c r="E9" s="30" t="s">
        <v>458</v>
      </c>
      <c r="F9" s="31"/>
      <c r="G9" s="41" t="s">
        <v>2085</v>
      </c>
      <c r="H9" s="33" t="s">
        <v>451</v>
      </c>
      <c r="I9" s="33" t="s">
        <v>389</v>
      </c>
      <c r="J9" s="35" t="s">
        <v>906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1034</v>
      </c>
      <c r="C10" s="29" t="s">
        <v>1035</v>
      </c>
      <c r="D10" s="39" t="s">
        <v>1036</v>
      </c>
      <c r="E10" s="30" t="s">
        <v>458</v>
      </c>
      <c r="F10" s="31"/>
      <c r="G10" s="41" t="s">
        <v>2086</v>
      </c>
      <c r="H10" s="33" t="s">
        <v>448</v>
      </c>
      <c r="I10" s="33" t="s">
        <v>389</v>
      </c>
      <c r="J10" s="35" t="s">
        <v>1037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1024</v>
      </c>
      <c r="C11" s="29" t="s">
        <v>1025</v>
      </c>
      <c r="D11" s="39" t="s">
        <v>1026</v>
      </c>
      <c r="E11" s="30" t="s">
        <v>601</v>
      </c>
      <c r="F11" s="31"/>
      <c r="G11" s="41" t="s">
        <v>2087</v>
      </c>
      <c r="H11" s="33" t="s">
        <v>448</v>
      </c>
      <c r="I11" s="33" t="s">
        <v>389</v>
      </c>
      <c r="J11" s="35" t="s">
        <v>603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1038</v>
      </c>
      <c r="C12" s="29" t="s">
        <v>1039</v>
      </c>
      <c r="D12" s="39" t="s">
        <v>1040</v>
      </c>
      <c r="E12" s="30" t="s">
        <v>778</v>
      </c>
      <c r="F12" s="31" t="s">
        <v>1041</v>
      </c>
      <c r="G12" s="41" t="s">
        <v>2088</v>
      </c>
      <c r="H12" s="33" t="s">
        <v>448</v>
      </c>
      <c r="I12" s="45" t="s">
        <v>2089</v>
      </c>
      <c r="J12" s="35" t="s">
        <v>781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/>
      <c r="B13" s="28" t="s">
        <v>390</v>
      </c>
      <c r="C13" s="29" t="s">
        <v>2090</v>
      </c>
      <c r="D13" s="39" t="s">
        <v>964</v>
      </c>
      <c r="E13" s="30" t="s">
        <v>393</v>
      </c>
      <c r="F13" s="31" t="s">
        <v>922</v>
      </c>
      <c r="G13" s="41" t="s">
        <v>399</v>
      </c>
      <c r="H13" s="33"/>
      <c r="I13" s="33"/>
      <c r="J13" s="35" t="s">
        <v>926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/>
      <c r="B14" s="28" t="s">
        <v>2091</v>
      </c>
      <c r="C14" s="29" t="s">
        <v>1158</v>
      </c>
      <c r="D14" s="39" t="s">
        <v>1159</v>
      </c>
      <c r="E14" s="30" t="s">
        <v>393</v>
      </c>
      <c r="F14" s="31" t="s">
        <v>922</v>
      </c>
      <c r="G14" s="41" t="s">
        <v>399</v>
      </c>
      <c r="H14" s="33"/>
      <c r="I14" s="33"/>
      <c r="J14" s="35" t="s">
        <v>926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/>
      <c r="B15" s="28" t="s">
        <v>1170</v>
      </c>
      <c r="C15" s="29" t="s">
        <v>1171</v>
      </c>
      <c r="D15" s="39" t="s">
        <v>1172</v>
      </c>
      <c r="E15" s="30" t="s">
        <v>311</v>
      </c>
      <c r="F15" s="31"/>
      <c r="G15" s="41" t="s">
        <v>399</v>
      </c>
      <c r="H15" s="33"/>
      <c r="I15" s="33" t="s">
        <v>389</v>
      </c>
      <c r="J15" s="35" t="s">
        <v>745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U26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2.57421875" style="8" customWidth="1"/>
    <col min="3" max="3" width="18.00390625" style="11" customWidth="1"/>
    <col min="4" max="4" width="8.140625" style="19" customWidth="1"/>
    <col min="5" max="5" width="12.8515625" style="11" bestFit="1" customWidth="1"/>
    <col min="6" max="6" width="17.8515625" style="11" customWidth="1"/>
    <col min="7" max="7" width="8.7109375" style="12" customWidth="1"/>
    <col min="8" max="8" width="7.28125" style="6" customWidth="1"/>
    <col min="9" max="9" width="7.5742187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3:10" ht="15.75" customHeight="1">
      <c r="C4" s="9" t="s">
        <v>2080</v>
      </c>
      <c r="D4" s="10" t="s">
        <v>453</v>
      </c>
      <c r="J4" s="13" t="s">
        <v>1879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1072</v>
      </c>
      <c r="C8" s="29" t="s">
        <v>2092</v>
      </c>
      <c r="D8" s="39" t="s">
        <v>2093</v>
      </c>
      <c r="E8" s="30" t="s">
        <v>311</v>
      </c>
      <c r="F8" s="31" t="s">
        <v>2094</v>
      </c>
      <c r="G8" s="41" t="s">
        <v>2095</v>
      </c>
      <c r="H8" s="33" t="s">
        <v>451</v>
      </c>
      <c r="I8" s="45" t="s">
        <v>1080</v>
      </c>
      <c r="J8" s="35" t="s">
        <v>665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893</v>
      </c>
      <c r="C9" s="29" t="s">
        <v>1179</v>
      </c>
      <c r="D9" s="39" t="s">
        <v>828</v>
      </c>
      <c r="E9" s="30" t="s">
        <v>1030</v>
      </c>
      <c r="F9" s="31" t="s">
        <v>1031</v>
      </c>
      <c r="G9" s="41" t="s">
        <v>2096</v>
      </c>
      <c r="H9" s="33" t="s">
        <v>447</v>
      </c>
      <c r="I9" s="45" t="s">
        <v>2097</v>
      </c>
      <c r="J9" s="35" t="s">
        <v>1033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898</v>
      </c>
      <c r="C10" s="29" t="s">
        <v>1055</v>
      </c>
      <c r="D10" s="39" t="s">
        <v>1056</v>
      </c>
      <c r="E10" s="30" t="s">
        <v>311</v>
      </c>
      <c r="F10" s="31"/>
      <c r="G10" s="41" t="s">
        <v>2098</v>
      </c>
      <c r="H10" s="33" t="s">
        <v>447</v>
      </c>
      <c r="I10" s="33" t="s">
        <v>389</v>
      </c>
      <c r="J10" s="35" t="s">
        <v>325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1197</v>
      </c>
      <c r="C11" s="29" t="s">
        <v>1198</v>
      </c>
      <c r="D11" s="39" t="s">
        <v>997</v>
      </c>
      <c r="E11" s="30" t="s">
        <v>639</v>
      </c>
      <c r="F11" s="31"/>
      <c r="G11" s="41" t="s">
        <v>2099</v>
      </c>
      <c r="H11" s="33" t="s">
        <v>447</v>
      </c>
      <c r="I11" s="33" t="s">
        <v>389</v>
      </c>
      <c r="J11" s="35" t="s">
        <v>641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831</v>
      </c>
      <c r="C12" s="29" t="s">
        <v>1200</v>
      </c>
      <c r="D12" s="39" t="s">
        <v>1201</v>
      </c>
      <c r="E12" s="30" t="s">
        <v>458</v>
      </c>
      <c r="F12" s="31"/>
      <c r="G12" s="41" t="s">
        <v>2100</v>
      </c>
      <c r="H12" s="33" t="s">
        <v>447</v>
      </c>
      <c r="I12" s="33" t="s">
        <v>389</v>
      </c>
      <c r="J12" s="35" t="s">
        <v>1037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>
        <v>6</v>
      </c>
      <c r="B13" s="28" t="s">
        <v>1099</v>
      </c>
      <c r="C13" s="29" t="s">
        <v>1100</v>
      </c>
      <c r="D13" s="39" t="s">
        <v>1101</v>
      </c>
      <c r="E13" s="30" t="s">
        <v>311</v>
      </c>
      <c r="F13" s="31"/>
      <c r="G13" s="41" t="s">
        <v>2101</v>
      </c>
      <c r="H13" s="33" t="s">
        <v>447</v>
      </c>
      <c r="I13" s="33" t="s">
        <v>389</v>
      </c>
      <c r="J13" s="35" t="s">
        <v>325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>
        <v>7</v>
      </c>
      <c r="B14" s="28" t="s">
        <v>1081</v>
      </c>
      <c r="C14" s="29" t="s">
        <v>1203</v>
      </c>
      <c r="D14" s="39" t="s">
        <v>1204</v>
      </c>
      <c r="E14" s="30" t="s">
        <v>639</v>
      </c>
      <c r="F14" s="31"/>
      <c r="G14" s="41" t="s">
        <v>2102</v>
      </c>
      <c r="H14" s="33" t="s">
        <v>447</v>
      </c>
      <c r="I14" s="33" t="s">
        <v>389</v>
      </c>
      <c r="J14" s="35" t="s">
        <v>641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>
        <v>8</v>
      </c>
      <c r="B15" s="28" t="s">
        <v>1206</v>
      </c>
      <c r="C15" s="29" t="s">
        <v>656</v>
      </c>
      <c r="D15" s="39" t="s">
        <v>930</v>
      </c>
      <c r="E15" s="30" t="s">
        <v>311</v>
      </c>
      <c r="F15" s="31"/>
      <c r="G15" s="41" t="s">
        <v>2103</v>
      </c>
      <c r="H15" s="33" t="s">
        <v>448</v>
      </c>
      <c r="I15" s="33" t="s">
        <v>389</v>
      </c>
      <c r="J15" s="35" t="s">
        <v>325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5" customHeight="1">
      <c r="A16" s="40">
        <v>9</v>
      </c>
      <c r="B16" s="28" t="s">
        <v>2104</v>
      </c>
      <c r="C16" s="29" t="s">
        <v>2105</v>
      </c>
      <c r="D16" s="39" t="s">
        <v>1278</v>
      </c>
      <c r="E16" s="30" t="s">
        <v>393</v>
      </c>
      <c r="F16" s="31" t="s">
        <v>922</v>
      </c>
      <c r="G16" s="41" t="s">
        <v>2106</v>
      </c>
      <c r="H16" s="33" t="s">
        <v>448</v>
      </c>
      <c r="I16" s="33"/>
      <c r="J16" s="35" t="s">
        <v>926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5" customHeight="1">
      <c r="A17" s="40">
        <v>10</v>
      </c>
      <c r="B17" s="28" t="s">
        <v>1139</v>
      </c>
      <c r="C17" s="29" t="s">
        <v>1140</v>
      </c>
      <c r="D17" s="39" t="s">
        <v>1141</v>
      </c>
      <c r="E17" s="30" t="s">
        <v>601</v>
      </c>
      <c r="F17" s="31"/>
      <c r="G17" s="41" t="s">
        <v>2107</v>
      </c>
      <c r="H17" s="33" t="s">
        <v>448</v>
      </c>
      <c r="I17" s="33" t="s">
        <v>389</v>
      </c>
      <c r="J17" s="35" t="s">
        <v>603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5" customHeight="1">
      <c r="A18" s="40">
        <v>11</v>
      </c>
      <c r="B18" s="28" t="s">
        <v>1125</v>
      </c>
      <c r="C18" s="29" t="s">
        <v>1126</v>
      </c>
      <c r="D18" s="39" t="s">
        <v>334</v>
      </c>
      <c r="E18" s="30" t="s">
        <v>458</v>
      </c>
      <c r="F18" s="31"/>
      <c r="G18" s="41" t="s">
        <v>2108</v>
      </c>
      <c r="H18" s="33" t="s">
        <v>448</v>
      </c>
      <c r="I18" s="33" t="s">
        <v>389</v>
      </c>
      <c r="J18" s="35" t="s">
        <v>1128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5" customHeight="1">
      <c r="A19" s="40">
        <v>12</v>
      </c>
      <c r="B19" s="28" t="s">
        <v>1452</v>
      </c>
      <c r="C19" s="29" t="s">
        <v>2109</v>
      </c>
      <c r="D19" s="39" t="s">
        <v>2110</v>
      </c>
      <c r="E19" s="30" t="s">
        <v>311</v>
      </c>
      <c r="F19" s="31"/>
      <c r="G19" s="41" t="s">
        <v>2111</v>
      </c>
      <c r="H19" s="33" t="s">
        <v>448</v>
      </c>
      <c r="I19" s="33" t="s">
        <v>389</v>
      </c>
      <c r="J19" s="35" t="s">
        <v>665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5" customHeight="1">
      <c r="A20" s="40">
        <v>13</v>
      </c>
      <c r="B20" s="28" t="s">
        <v>1125</v>
      </c>
      <c r="C20" s="29" t="s">
        <v>1233</v>
      </c>
      <c r="D20" s="39" t="s">
        <v>1234</v>
      </c>
      <c r="E20" s="30" t="s">
        <v>458</v>
      </c>
      <c r="F20" s="31"/>
      <c r="G20" s="41" t="s">
        <v>2112</v>
      </c>
      <c r="H20" s="33" t="s">
        <v>448</v>
      </c>
      <c r="I20" s="33" t="s">
        <v>389</v>
      </c>
      <c r="J20" s="35" t="s">
        <v>906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5" customHeight="1">
      <c r="A21" s="40"/>
      <c r="B21" s="28" t="s">
        <v>636</v>
      </c>
      <c r="C21" s="29" t="s">
        <v>1208</v>
      </c>
      <c r="D21" s="39" t="s">
        <v>1209</v>
      </c>
      <c r="E21" s="30" t="s">
        <v>639</v>
      </c>
      <c r="F21" s="31"/>
      <c r="G21" s="41" t="s">
        <v>1861</v>
      </c>
      <c r="H21" s="33"/>
      <c r="I21" s="33" t="s">
        <v>389</v>
      </c>
      <c r="J21" s="35" t="s">
        <v>857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5" customHeight="1">
      <c r="A22" s="40"/>
      <c r="B22" s="28" t="s">
        <v>492</v>
      </c>
      <c r="C22" s="29" t="s">
        <v>2113</v>
      </c>
      <c r="D22" s="39" t="s">
        <v>2114</v>
      </c>
      <c r="E22" s="30" t="s">
        <v>393</v>
      </c>
      <c r="F22" s="31" t="s">
        <v>922</v>
      </c>
      <c r="G22" s="41" t="s">
        <v>1861</v>
      </c>
      <c r="H22" s="33"/>
      <c r="I22" s="33"/>
      <c r="J22" s="35" t="s">
        <v>926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5" customHeight="1">
      <c r="A23" s="40"/>
      <c r="B23" s="28" t="s">
        <v>907</v>
      </c>
      <c r="C23" s="29" t="s">
        <v>1214</v>
      </c>
      <c r="D23" s="39" t="s">
        <v>1215</v>
      </c>
      <c r="E23" s="30" t="s">
        <v>311</v>
      </c>
      <c r="F23" s="31"/>
      <c r="G23" s="41" t="s">
        <v>399</v>
      </c>
      <c r="H23" s="33"/>
      <c r="I23" s="33" t="s">
        <v>389</v>
      </c>
      <c r="J23" s="35" t="s">
        <v>325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5" customHeight="1">
      <c r="A24" s="40"/>
      <c r="B24" s="28" t="s">
        <v>525</v>
      </c>
      <c r="C24" s="29" t="s">
        <v>1211</v>
      </c>
      <c r="D24" s="39" t="s">
        <v>1212</v>
      </c>
      <c r="E24" s="30" t="s">
        <v>340</v>
      </c>
      <c r="F24" s="31" t="s">
        <v>2115</v>
      </c>
      <c r="G24" s="41" t="s">
        <v>399</v>
      </c>
      <c r="H24" s="33"/>
      <c r="I24" s="33"/>
      <c r="J24" s="35" t="s">
        <v>795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5" customHeight="1">
      <c r="A25" s="40"/>
      <c r="B25" s="28" t="s">
        <v>802</v>
      </c>
      <c r="C25" s="29" t="s">
        <v>1230</v>
      </c>
      <c r="D25" s="39" t="s">
        <v>345</v>
      </c>
      <c r="E25" s="30" t="s">
        <v>1030</v>
      </c>
      <c r="F25" s="31" t="s">
        <v>1031</v>
      </c>
      <c r="G25" s="41" t="s">
        <v>399</v>
      </c>
      <c r="H25" s="33"/>
      <c r="I25" s="33"/>
      <c r="J25" s="35" t="s">
        <v>1033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5" customHeight="1">
      <c r="A26" s="40"/>
      <c r="B26" s="28" t="s">
        <v>1192</v>
      </c>
      <c r="C26" s="29" t="s">
        <v>1193</v>
      </c>
      <c r="D26" s="39" t="s">
        <v>1194</v>
      </c>
      <c r="E26" s="30" t="s">
        <v>362</v>
      </c>
      <c r="F26" s="31" t="s">
        <v>363</v>
      </c>
      <c r="G26" s="41" t="s">
        <v>399</v>
      </c>
      <c r="H26" s="33"/>
      <c r="I26" s="33"/>
      <c r="J26" s="35" t="s">
        <v>949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U11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2.57421875" style="8" customWidth="1"/>
    <col min="3" max="3" width="18.00390625" style="11" customWidth="1"/>
    <col min="4" max="4" width="8.140625" style="19" customWidth="1"/>
    <col min="5" max="5" width="12.8515625" style="11" bestFit="1" customWidth="1"/>
    <col min="6" max="6" width="13.57421875" style="11" customWidth="1"/>
    <col min="7" max="7" width="7.57421875" style="12" customWidth="1"/>
    <col min="8" max="8" width="6.8515625" style="6" customWidth="1"/>
    <col min="9" max="9" width="7.57421875" style="12" customWidth="1"/>
    <col min="10" max="10" width="32.00390625" style="6" customWidth="1"/>
    <col min="11" max="12" width="6.140625" style="6" customWidth="1"/>
    <col min="13" max="13" width="28.8515625" style="11" customWidth="1"/>
    <col min="14" max="16384" width="9.140625" style="11" customWidth="1"/>
  </cols>
  <sheetData>
    <row r="1" spans="1:12" s="3" customFormat="1" ht="20.25">
      <c r="A1" s="1" t="s">
        <v>304</v>
      </c>
      <c r="B1" s="2"/>
      <c r="D1" s="4"/>
      <c r="G1" s="5"/>
      <c r="H1" s="6"/>
      <c r="I1" s="5"/>
      <c r="J1" s="6"/>
      <c r="K1" s="6"/>
      <c r="L1" s="6"/>
    </row>
    <row r="2" spans="1:12" s="3" customFormat="1" ht="20.25">
      <c r="A2" s="1" t="s">
        <v>302</v>
      </c>
      <c r="B2" s="2"/>
      <c r="D2" s="4"/>
      <c r="G2" s="5"/>
      <c r="H2" s="6"/>
      <c r="I2" s="5"/>
      <c r="J2" s="6"/>
      <c r="K2" s="6"/>
      <c r="L2" s="6"/>
    </row>
    <row r="3" ht="12.75" customHeight="1">
      <c r="A3" s="37"/>
    </row>
    <row r="4" spans="3:10" ht="15.75" customHeight="1">
      <c r="C4" s="9" t="s">
        <v>1156</v>
      </c>
      <c r="D4" s="10" t="s">
        <v>307</v>
      </c>
      <c r="J4" s="13" t="s">
        <v>303</v>
      </c>
    </row>
    <row r="6" ht="13.5" thickBot="1">
      <c r="B6" s="18"/>
    </row>
    <row r="7" spans="1:12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  <c r="K7" s="11"/>
      <c r="L7" s="11"/>
    </row>
    <row r="8" spans="1:99" ht="15" customHeight="1">
      <c r="A8" s="40">
        <v>1</v>
      </c>
      <c r="B8" s="28" t="s">
        <v>2091</v>
      </c>
      <c r="C8" s="29" t="s">
        <v>1158</v>
      </c>
      <c r="D8" s="39" t="s">
        <v>1159</v>
      </c>
      <c r="E8" s="30" t="s">
        <v>393</v>
      </c>
      <c r="F8" s="31" t="s">
        <v>922</v>
      </c>
      <c r="G8" s="41" t="s">
        <v>1160</v>
      </c>
      <c r="H8" s="33" t="s">
        <v>451</v>
      </c>
      <c r="I8" s="50" t="s">
        <v>1161</v>
      </c>
      <c r="J8" s="35" t="s">
        <v>967</v>
      </c>
      <c r="K8" s="11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375</v>
      </c>
      <c r="C9" s="29" t="s">
        <v>1162</v>
      </c>
      <c r="D9" s="39" t="s">
        <v>1163</v>
      </c>
      <c r="E9" s="30" t="s">
        <v>340</v>
      </c>
      <c r="F9" s="31" t="s">
        <v>711</v>
      </c>
      <c r="G9" s="41" t="s">
        <v>1164</v>
      </c>
      <c r="H9" s="33" t="s">
        <v>451</v>
      </c>
      <c r="I9" s="50" t="s">
        <v>966</v>
      </c>
      <c r="J9" s="35" t="s">
        <v>713</v>
      </c>
      <c r="K9" s="1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1165</v>
      </c>
      <c r="C10" s="29" t="s">
        <v>1166</v>
      </c>
      <c r="D10" s="39" t="s">
        <v>1167</v>
      </c>
      <c r="E10" s="30" t="s">
        <v>311</v>
      </c>
      <c r="F10" s="31" t="s">
        <v>481</v>
      </c>
      <c r="G10" s="41" t="s">
        <v>1168</v>
      </c>
      <c r="H10" s="33" t="s">
        <v>447</v>
      </c>
      <c r="I10" s="50" t="s">
        <v>1169</v>
      </c>
      <c r="J10" s="35" t="s">
        <v>994</v>
      </c>
      <c r="K10" s="11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/>
      <c r="B11" s="28" t="s">
        <v>1170</v>
      </c>
      <c r="C11" s="29" t="s">
        <v>1171</v>
      </c>
      <c r="D11" s="39" t="s">
        <v>1172</v>
      </c>
      <c r="E11" s="30" t="s">
        <v>311</v>
      </c>
      <c r="F11" s="31"/>
      <c r="G11" s="32" t="s">
        <v>399</v>
      </c>
      <c r="H11" s="33"/>
      <c r="I11" s="33" t="s">
        <v>389</v>
      </c>
      <c r="J11" s="35" t="s">
        <v>745</v>
      </c>
      <c r="K11" s="11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U29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2.57421875" style="8" customWidth="1"/>
    <col min="3" max="3" width="18.00390625" style="11" customWidth="1"/>
    <col min="4" max="4" width="8.140625" style="19" customWidth="1"/>
    <col min="5" max="5" width="12.8515625" style="11" bestFit="1" customWidth="1"/>
    <col min="6" max="6" width="17.8515625" style="11" customWidth="1"/>
    <col min="7" max="7" width="8.7109375" style="12" customWidth="1"/>
    <col min="8" max="8" width="7.28125" style="6" customWidth="1"/>
    <col min="9" max="9" width="7.5742187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3:10" ht="15.75" customHeight="1">
      <c r="C4" s="9" t="s">
        <v>1156</v>
      </c>
      <c r="D4" s="10" t="s">
        <v>453</v>
      </c>
      <c r="J4" s="13" t="s">
        <v>303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1173</v>
      </c>
      <c r="C8" s="29" t="s">
        <v>1174</v>
      </c>
      <c r="D8" s="39" t="s">
        <v>1175</v>
      </c>
      <c r="E8" s="30" t="s">
        <v>340</v>
      </c>
      <c r="F8" s="31" t="s">
        <v>711</v>
      </c>
      <c r="G8" s="41" t="s">
        <v>1176</v>
      </c>
      <c r="H8" s="33" t="s">
        <v>447</v>
      </c>
      <c r="I8" s="44" t="s">
        <v>1177</v>
      </c>
      <c r="J8" s="35" t="s">
        <v>1178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893</v>
      </c>
      <c r="C9" s="29" t="s">
        <v>1179</v>
      </c>
      <c r="D9" s="39" t="s">
        <v>828</v>
      </c>
      <c r="E9" s="30" t="s">
        <v>1030</v>
      </c>
      <c r="F9" s="31" t="s">
        <v>1031</v>
      </c>
      <c r="G9" s="41" t="s">
        <v>1180</v>
      </c>
      <c r="H9" s="33" t="s">
        <v>447</v>
      </c>
      <c r="I9" s="44" t="s">
        <v>1181</v>
      </c>
      <c r="J9" s="35" t="s">
        <v>1033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1182</v>
      </c>
      <c r="C10" s="29" t="s">
        <v>1183</v>
      </c>
      <c r="D10" s="39" t="s">
        <v>1184</v>
      </c>
      <c r="E10" s="30" t="s">
        <v>311</v>
      </c>
      <c r="F10" s="31" t="s">
        <v>481</v>
      </c>
      <c r="G10" s="41" t="s">
        <v>1185</v>
      </c>
      <c r="H10" s="33" t="s">
        <v>447</v>
      </c>
      <c r="I10" s="44" t="s">
        <v>1186</v>
      </c>
      <c r="J10" s="35" t="s">
        <v>994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1187</v>
      </c>
      <c r="C11" s="29" t="s">
        <v>1188</v>
      </c>
      <c r="D11" s="39" t="s">
        <v>1189</v>
      </c>
      <c r="E11" s="30" t="s">
        <v>311</v>
      </c>
      <c r="F11" s="31" t="s">
        <v>1190</v>
      </c>
      <c r="G11" s="41" t="s">
        <v>1191</v>
      </c>
      <c r="H11" s="33" t="s">
        <v>447</v>
      </c>
      <c r="I11" s="49" t="s">
        <v>389</v>
      </c>
      <c r="J11" s="35" t="s">
        <v>665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1192</v>
      </c>
      <c r="C12" s="29" t="s">
        <v>1193</v>
      </c>
      <c r="D12" s="39" t="s">
        <v>1194</v>
      </c>
      <c r="E12" s="30" t="s">
        <v>362</v>
      </c>
      <c r="F12" s="31" t="s">
        <v>363</v>
      </c>
      <c r="G12" s="41" t="s">
        <v>1195</v>
      </c>
      <c r="H12" s="33" t="s">
        <v>447</v>
      </c>
      <c r="I12" s="44" t="s">
        <v>1196</v>
      </c>
      <c r="J12" s="35" t="s">
        <v>949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>
        <v>6</v>
      </c>
      <c r="B13" s="28" t="s">
        <v>1197</v>
      </c>
      <c r="C13" s="29" t="s">
        <v>1198</v>
      </c>
      <c r="D13" s="39" t="s">
        <v>997</v>
      </c>
      <c r="E13" s="30" t="s">
        <v>639</v>
      </c>
      <c r="F13" s="31"/>
      <c r="G13" s="41" t="s">
        <v>1199</v>
      </c>
      <c r="H13" s="33" t="s">
        <v>447</v>
      </c>
      <c r="I13" s="33" t="s">
        <v>389</v>
      </c>
      <c r="J13" s="35" t="s">
        <v>641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>
        <v>7</v>
      </c>
      <c r="B14" s="28" t="s">
        <v>831</v>
      </c>
      <c r="C14" s="29" t="s">
        <v>1200</v>
      </c>
      <c r="D14" s="39" t="s">
        <v>1201</v>
      </c>
      <c r="E14" s="30" t="s">
        <v>458</v>
      </c>
      <c r="F14" s="31"/>
      <c r="G14" s="41" t="s">
        <v>1202</v>
      </c>
      <c r="H14" s="33" t="s">
        <v>447</v>
      </c>
      <c r="I14" s="33" t="s">
        <v>389</v>
      </c>
      <c r="J14" s="35" t="s">
        <v>1037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>
        <v>8</v>
      </c>
      <c r="B15" s="28" t="s">
        <v>1081</v>
      </c>
      <c r="C15" s="29" t="s">
        <v>1203</v>
      </c>
      <c r="D15" s="39" t="s">
        <v>1204</v>
      </c>
      <c r="E15" s="30" t="s">
        <v>639</v>
      </c>
      <c r="F15" s="31"/>
      <c r="G15" s="41" t="s">
        <v>1205</v>
      </c>
      <c r="H15" s="33" t="s">
        <v>447</v>
      </c>
      <c r="I15" s="33" t="s">
        <v>389</v>
      </c>
      <c r="J15" s="35" t="s">
        <v>641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5" customHeight="1">
      <c r="A16" s="40">
        <v>9</v>
      </c>
      <c r="B16" s="28" t="s">
        <v>1206</v>
      </c>
      <c r="C16" s="29" t="s">
        <v>656</v>
      </c>
      <c r="D16" s="39" t="s">
        <v>930</v>
      </c>
      <c r="E16" s="30" t="s">
        <v>311</v>
      </c>
      <c r="F16" s="31"/>
      <c r="G16" s="41" t="s">
        <v>1207</v>
      </c>
      <c r="H16" s="33" t="s">
        <v>448</v>
      </c>
      <c r="I16" s="33" t="s">
        <v>389</v>
      </c>
      <c r="J16" s="35" t="s">
        <v>325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5" customHeight="1">
      <c r="A17" s="40">
        <v>10</v>
      </c>
      <c r="B17" s="28" t="s">
        <v>636</v>
      </c>
      <c r="C17" s="29" t="s">
        <v>1208</v>
      </c>
      <c r="D17" s="39" t="s">
        <v>1209</v>
      </c>
      <c r="E17" s="30" t="s">
        <v>639</v>
      </c>
      <c r="F17" s="31"/>
      <c r="G17" s="41" t="s">
        <v>1210</v>
      </c>
      <c r="H17" s="33" t="s">
        <v>448</v>
      </c>
      <c r="I17" s="33" t="s">
        <v>389</v>
      </c>
      <c r="J17" s="35" t="s">
        <v>857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5" customHeight="1">
      <c r="A18" s="40">
        <v>11</v>
      </c>
      <c r="B18" s="28" t="s">
        <v>525</v>
      </c>
      <c r="C18" s="29" t="s">
        <v>1211</v>
      </c>
      <c r="D18" s="39" t="s">
        <v>1212</v>
      </c>
      <c r="E18" s="30" t="s">
        <v>340</v>
      </c>
      <c r="F18" s="31" t="s">
        <v>792</v>
      </c>
      <c r="G18" s="41" t="s">
        <v>1213</v>
      </c>
      <c r="H18" s="33" t="s">
        <v>448</v>
      </c>
      <c r="I18" s="33"/>
      <c r="J18" s="35" t="s">
        <v>795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5" customHeight="1">
      <c r="A19" s="40">
        <v>12</v>
      </c>
      <c r="B19" s="28" t="s">
        <v>907</v>
      </c>
      <c r="C19" s="29" t="s">
        <v>1214</v>
      </c>
      <c r="D19" s="39" t="s">
        <v>1215</v>
      </c>
      <c r="E19" s="30" t="s">
        <v>311</v>
      </c>
      <c r="F19" s="31"/>
      <c r="G19" s="41" t="s">
        <v>1216</v>
      </c>
      <c r="H19" s="33" t="s">
        <v>448</v>
      </c>
      <c r="I19" s="33" t="s">
        <v>389</v>
      </c>
      <c r="J19" s="35" t="s">
        <v>325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5" customHeight="1">
      <c r="A20" s="40">
        <v>13</v>
      </c>
      <c r="B20" s="28" t="s">
        <v>1129</v>
      </c>
      <c r="C20" s="29" t="s">
        <v>1217</v>
      </c>
      <c r="D20" s="39" t="s">
        <v>964</v>
      </c>
      <c r="E20" s="30" t="s">
        <v>519</v>
      </c>
      <c r="F20" s="31" t="s">
        <v>520</v>
      </c>
      <c r="G20" s="41" t="s">
        <v>1218</v>
      </c>
      <c r="H20" s="33" t="s">
        <v>448</v>
      </c>
      <c r="I20" s="33"/>
      <c r="J20" s="35" t="s">
        <v>1219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5" customHeight="1">
      <c r="A21" s="40">
        <v>14</v>
      </c>
      <c r="B21" s="28" t="s">
        <v>1157</v>
      </c>
      <c r="C21" s="29" t="s">
        <v>1220</v>
      </c>
      <c r="D21" s="39" t="s">
        <v>1221</v>
      </c>
      <c r="E21" s="30" t="s">
        <v>311</v>
      </c>
      <c r="F21" s="31" t="s">
        <v>481</v>
      </c>
      <c r="G21" s="41" t="s">
        <v>1222</v>
      </c>
      <c r="H21" s="33"/>
      <c r="I21" s="33"/>
      <c r="J21" s="35" t="s">
        <v>994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5" customHeight="1">
      <c r="A22" s="40"/>
      <c r="B22" s="28" t="s">
        <v>1223</v>
      </c>
      <c r="C22" s="29" t="s">
        <v>1224</v>
      </c>
      <c r="D22" s="39" t="s">
        <v>1225</v>
      </c>
      <c r="E22" s="30" t="s">
        <v>519</v>
      </c>
      <c r="F22" s="31" t="s">
        <v>520</v>
      </c>
      <c r="G22" s="32" t="s">
        <v>399</v>
      </c>
      <c r="H22" s="33"/>
      <c r="I22" s="33"/>
      <c r="J22" s="35" t="s">
        <v>1219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5" customHeight="1">
      <c r="A23" s="40"/>
      <c r="B23" s="28" t="s">
        <v>1226</v>
      </c>
      <c r="C23" s="29" t="s">
        <v>1073</v>
      </c>
      <c r="D23" s="39" t="s">
        <v>1227</v>
      </c>
      <c r="E23" s="30" t="s">
        <v>519</v>
      </c>
      <c r="F23" s="31" t="s">
        <v>520</v>
      </c>
      <c r="G23" s="32" t="s">
        <v>399</v>
      </c>
      <c r="H23" s="33"/>
      <c r="I23" s="33"/>
      <c r="J23" s="35" t="s">
        <v>1219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5" customHeight="1">
      <c r="A24" s="40"/>
      <c r="B24" s="28" t="s">
        <v>1114</v>
      </c>
      <c r="C24" s="29" t="s">
        <v>1228</v>
      </c>
      <c r="D24" s="39" t="s">
        <v>1229</v>
      </c>
      <c r="E24" s="30" t="s">
        <v>393</v>
      </c>
      <c r="F24" s="31" t="s">
        <v>922</v>
      </c>
      <c r="G24" s="32" t="s">
        <v>399</v>
      </c>
      <c r="H24" s="33"/>
      <c r="I24" s="33"/>
      <c r="J24" s="35" t="s">
        <v>926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5" customHeight="1">
      <c r="A25" s="40"/>
      <c r="B25" s="28" t="s">
        <v>802</v>
      </c>
      <c r="C25" s="29" t="s">
        <v>1230</v>
      </c>
      <c r="D25" s="39" t="s">
        <v>345</v>
      </c>
      <c r="E25" s="30" t="s">
        <v>1030</v>
      </c>
      <c r="F25" s="31" t="s">
        <v>1031</v>
      </c>
      <c r="G25" s="32" t="s">
        <v>399</v>
      </c>
      <c r="H25" s="33"/>
      <c r="I25" s="33"/>
      <c r="J25" s="35" t="s">
        <v>1033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5" customHeight="1">
      <c r="A26" s="40"/>
      <c r="B26" s="28" t="s">
        <v>505</v>
      </c>
      <c r="C26" s="29" t="s">
        <v>1231</v>
      </c>
      <c r="D26" s="39" t="s">
        <v>1232</v>
      </c>
      <c r="E26" s="30" t="s">
        <v>311</v>
      </c>
      <c r="F26" s="31" t="s">
        <v>481</v>
      </c>
      <c r="G26" s="32" t="s">
        <v>399</v>
      </c>
      <c r="H26" s="33"/>
      <c r="I26" s="33"/>
      <c r="J26" s="35" t="s">
        <v>994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5" customHeight="1">
      <c r="A27" s="40"/>
      <c r="B27" s="28" t="s">
        <v>1125</v>
      </c>
      <c r="C27" s="29" t="s">
        <v>1233</v>
      </c>
      <c r="D27" s="39" t="s">
        <v>1234</v>
      </c>
      <c r="E27" s="30" t="s">
        <v>458</v>
      </c>
      <c r="F27" s="31"/>
      <c r="G27" s="32" t="s">
        <v>399</v>
      </c>
      <c r="H27" s="33"/>
      <c r="I27" s="33" t="s">
        <v>389</v>
      </c>
      <c r="J27" s="35" t="s">
        <v>906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5" customHeight="1">
      <c r="A28" s="40"/>
      <c r="B28" s="28" t="s">
        <v>1058</v>
      </c>
      <c r="C28" s="29" t="s">
        <v>1235</v>
      </c>
      <c r="D28" s="39" t="s">
        <v>1236</v>
      </c>
      <c r="E28" s="30" t="s">
        <v>311</v>
      </c>
      <c r="F28" s="31"/>
      <c r="G28" s="32" t="s">
        <v>399</v>
      </c>
      <c r="H28" s="33"/>
      <c r="I28" s="33" t="s">
        <v>389</v>
      </c>
      <c r="J28" s="35" t="s">
        <v>745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5" customHeight="1">
      <c r="A29" s="40"/>
      <c r="B29" s="28" t="s">
        <v>505</v>
      </c>
      <c r="C29" s="29" t="s">
        <v>1237</v>
      </c>
      <c r="D29" s="39" t="s">
        <v>1238</v>
      </c>
      <c r="E29" s="30" t="s">
        <v>362</v>
      </c>
      <c r="F29" s="31"/>
      <c r="G29" s="32" t="s">
        <v>399</v>
      </c>
      <c r="H29" s="33"/>
      <c r="I29" s="33" t="s">
        <v>389</v>
      </c>
      <c r="J29" s="35" t="s">
        <v>1239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V14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1.28125" style="8" customWidth="1"/>
    <col min="3" max="3" width="17.00390625" style="11" customWidth="1"/>
    <col min="4" max="4" width="8.140625" style="19" customWidth="1"/>
    <col min="5" max="5" width="12.8515625" style="11" bestFit="1" customWidth="1"/>
    <col min="6" max="6" width="13.57421875" style="11" customWidth="1"/>
    <col min="7" max="7" width="7.421875" style="12" customWidth="1"/>
    <col min="8" max="8" width="5.8515625" style="6" bestFit="1" customWidth="1"/>
    <col min="9" max="10" width="6.140625" style="6" customWidth="1"/>
    <col min="11" max="11" width="28.8515625" style="11" customWidth="1"/>
    <col min="12" max="16384" width="9.140625" style="11" customWidth="1"/>
  </cols>
  <sheetData>
    <row r="1" spans="1:10" s="3" customFormat="1" ht="20.25">
      <c r="A1" s="1" t="s">
        <v>304</v>
      </c>
      <c r="B1" s="2"/>
      <c r="D1" s="4"/>
      <c r="G1" s="5"/>
      <c r="H1" s="6"/>
      <c r="I1" s="6"/>
      <c r="J1" s="6"/>
    </row>
    <row r="2" spans="1:10" s="3" customFormat="1" ht="20.25">
      <c r="A2" s="1" t="s">
        <v>302</v>
      </c>
      <c r="B2" s="2"/>
      <c r="D2" s="4"/>
      <c r="G2" s="5"/>
      <c r="H2" s="6"/>
      <c r="I2" s="6"/>
      <c r="J2" s="6"/>
    </row>
    <row r="3" ht="12.75" customHeight="1">
      <c r="A3" s="37"/>
    </row>
    <row r="4" spans="3:11" ht="15.75" customHeight="1">
      <c r="C4" s="9" t="s">
        <v>44</v>
      </c>
      <c r="D4" s="10" t="s">
        <v>307</v>
      </c>
      <c r="K4" s="13" t="s">
        <v>303</v>
      </c>
    </row>
    <row r="6" spans="2:11" ht="13.5" customHeight="1">
      <c r="B6" s="14"/>
      <c r="C6" s="15"/>
      <c r="D6" s="16"/>
      <c r="K6" s="17"/>
    </row>
    <row r="7" ht="13.5" thickBot="1">
      <c r="B7" s="18"/>
    </row>
    <row r="8" spans="1:11" ht="13.5" thickBot="1">
      <c r="A8" s="20" t="s">
        <v>422</v>
      </c>
      <c r="B8" s="21" t="s">
        <v>292</v>
      </c>
      <c r="C8" s="22" t="s">
        <v>293</v>
      </c>
      <c r="D8" s="23" t="s">
        <v>294</v>
      </c>
      <c r="E8" s="24" t="s">
        <v>295</v>
      </c>
      <c r="F8" s="24" t="s">
        <v>296</v>
      </c>
      <c r="G8" s="25" t="s">
        <v>45</v>
      </c>
      <c r="H8" s="23" t="s">
        <v>46</v>
      </c>
      <c r="I8" s="38" t="s">
        <v>305</v>
      </c>
      <c r="J8" s="38" t="s">
        <v>306</v>
      </c>
      <c r="K8" s="26" t="s">
        <v>300</v>
      </c>
    </row>
    <row r="9" spans="1:100" ht="15" customHeight="1">
      <c r="A9" s="40">
        <v>1</v>
      </c>
      <c r="B9" s="28" t="s">
        <v>47</v>
      </c>
      <c r="C9" s="29" t="s">
        <v>48</v>
      </c>
      <c r="D9" s="39" t="s">
        <v>49</v>
      </c>
      <c r="E9" s="30" t="s">
        <v>311</v>
      </c>
      <c r="F9" s="31" t="s">
        <v>690</v>
      </c>
      <c r="G9" s="34" t="s">
        <v>50</v>
      </c>
      <c r="H9" s="33" t="s">
        <v>522</v>
      </c>
      <c r="I9" s="33" t="s">
        <v>450</v>
      </c>
      <c r="J9" s="44" t="s">
        <v>1885</v>
      </c>
      <c r="K9" s="35" t="s">
        <v>693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</row>
    <row r="10" spans="1:100" ht="15" customHeight="1">
      <c r="A10" s="40">
        <v>2</v>
      </c>
      <c r="B10" s="28" t="s">
        <v>51</v>
      </c>
      <c r="C10" s="29" t="s">
        <v>52</v>
      </c>
      <c r="D10" s="39" t="s">
        <v>53</v>
      </c>
      <c r="E10" s="30" t="s">
        <v>311</v>
      </c>
      <c r="F10" s="31" t="s">
        <v>1306</v>
      </c>
      <c r="G10" s="34" t="s">
        <v>54</v>
      </c>
      <c r="H10" s="33" t="s">
        <v>522</v>
      </c>
      <c r="I10" s="33" t="s">
        <v>451</v>
      </c>
      <c r="J10" s="44" t="s">
        <v>2038</v>
      </c>
      <c r="K10" s="35" t="s">
        <v>55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</row>
    <row r="11" spans="1:100" ht="15" customHeight="1">
      <c r="A11" s="40">
        <v>3</v>
      </c>
      <c r="B11" s="28" t="s">
        <v>1266</v>
      </c>
      <c r="C11" s="29" t="s">
        <v>56</v>
      </c>
      <c r="D11" s="39" t="s">
        <v>57</v>
      </c>
      <c r="E11" s="30" t="s">
        <v>362</v>
      </c>
      <c r="F11" s="31" t="s">
        <v>373</v>
      </c>
      <c r="G11" s="34" t="s">
        <v>58</v>
      </c>
      <c r="H11" s="33" t="s">
        <v>522</v>
      </c>
      <c r="I11" s="33" t="s">
        <v>451</v>
      </c>
      <c r="J11" s="44" t="s">
        <v>2016</v>
      </c>
      <c r="K11" s="35" t="s">
        <v>1268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</row>
    <row r="12" spans="1:100" ht="15" customHeight="1">
      <c r="A12" s="40">
        <v>4</v>
      </c>
      <c r="B12" s="213" t="s">
        <v>59</v>
      </c>
      <c r="C12" s="214" t="s">
        <v>60</v>
      </c>
      <c r="D12" s="215" t="s">
        <v>61</v>
      </c>
      <c r="E12" s="30" t="s">
        <v>393</v>
      </c>
      <c r="F12" s="31" t="s">
        <v>878</v>
      </c>
      <c r="G12" s="34" t="s">
        <v>62</v>
      </c>
      <c r="H12" s="33" t="s">
        <v>522</v>
      </c>
      <c r="I12" s="33" t="s">
        <v>451</v>
      </c>
      <c r="J12" s="44" t="s">
        <v>63</v>
      </c>
      <c r="K12" s="216" t="s">
        <v>64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</row>
    <row r="13" spans="1:100" ht="15" customHeight="1">
      <c r="A13" s="40">
        <v>5</v>
      </c>
      <c r="B13" s="28" t="s">
        <v>2117</v>
      </c>
      <c r="C13" s="29" t="s">
        <v>2118</v>
      </c>
      <c r="D13" s="39" t="s">
        <v>2119</v>
      </c>
      <c r="E13" s="30" t="s">
        <v>340</v>
      </c>
      <c r="F13" s="31" t="s">
        <v>452</v>
      </c>
      <c r="G13" s="34" t="s">
        <v>65</v>
      </c>
      <c r="H13" s="33" t="s">
        <v>522</v>
      </c>
      <c r="I13" s="33" t="s">
        <v>451</v>
      </c>
      <c r="J13" s="44" t="s">
        <v>66</v>
      </c>
      <c r="K13" s="35" t="s">
        <v>346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</row>
    <row r="14" spans="1:100" ht="15" customHeight="1">
      <c r="A14" s="40">
        <v>6</v>
      </c>
      <c r="B14" s="213" t="s">
        <v>734</v>
      </c>
      <c r="C14" s="214" t="s">
        <v>67</v>
      </c>
      <c r="D14" s="215" t="s">
        <v>68</v>
      </c>
      <c r="E14" s="30" t="s">
        <v>69</v>
      </c>
      <c r="F14" s="31" t="s">
        <v>70</v>
      </c>
      <c r="G14" s="34" t="s">
        <v>71</v>
      </c>
      <c r="H14" s="33" t="s">
        <v>522</v>
      </c>
      <c r="I14" s="33" t="s">
        <v>448</v>
      </c>
      <c r="J14" s="44" t="s">
        <v>72</v>
      </c>
      <c r="K14" s="216" t="s">
        <v>73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V15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2.57421875" style="8" customWidth="1"/>
    <col min="3" max="3" width="15.421875" style="11" customWidth="1"/>
    <col min="4" max="4" width="8.140625" style="19" customWidth="1"/>
    <col min="5" max="5" width="13.140625" style="11" customWidth="1"/>
    <col min="6" max="6" width="17.421875" style="11" customWidth="1"/>
    <col min="7" max="7" width="7.57421875" style="12" customWidth="1"/>
    <col min="8" max="8" width="5.8515625" style="6" bestFit="1" customWidth="1"/>
    <col min="9" max="10" width="6.140625" style="6" customWidth="1"/>
    <col min="11" max="11" width="28.8515625" style="11" customWidth="1"/>
    <col min="12" max="16384" width="9.140625" style="11" customWidth="1"/>
  </cols>
  <sheetData>
    <row r="1" spans="1:10" s="3" customFormat="1" ht="20.25">
      <c r="A1" s="1" t="s">
        <v>304</v>
      </c>
      <c r="B1" s="2"/>
      <c r="D1" s="4"/>
      <c r="G1" s="5"/>
      <c r="H1" s="6"/>
      <c r="I1" s="6"/>
      <c r="J1" s="6"/>
    </row>
    <row r="2" spans="1:10" s="3" customFormat="1" ht="20.25">
      <c r="A2" s="1" t="s">
        <v>302</v>
      </c>
      <c r="B2" s="2"/>
      <c r="D2" s="4"/>
      <c r="G2" s="5"/>
      <c r="H2" s="6"/>
      <c r="I2" s="6"/>
      <c r="J2" s="6"/>
    </row>
    <row r="3" ht="12.75" customHeight="1">
      <c r="A3" s="37"/>
    </row>
    <row r="4" spans="3:11" ht="15.75" customHeight="1">
      <c r="C4" s="9" t="s">
        <v>74</v>
      </c>
      <c r="D4" s="10" t="s">
        <v>453</v>
      </c>
      <c r="K4" s="13" t="s">
        <v>303</v>
      </c>
    </row>
    <row r="6" spans="2:11" ht="13.5" customHeight="1" thickBot="1">
      <c r="B6" s="14"/>
      <c r="C6" s="15"/>
      <c r="D6" s="16"/>
      <c r="K6" s="17"/>
    </row>
    <row r="7" spans="1:11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45</v>
      </c>
      <c r="H7" s="23" t="s">
        <v>46</v>
      </c>
      <c r="I7" s="38" t="s">
        <v>305</v>
      </c>
      <c r="J7" s="38" t="s">
        <v>306</v>
      </c>
      <c r="K7" s="26" t="s">
        <v>300</v>
      </c>
    </row>
    <row r="8" spans="1:100" ht="15" customHeight="1">
      <c r="A8" s="40">
        <v>1</v>
      </c>
      <c r="B8" s="28" t="s">
        <v>546</v>
      </c>
      <c r="C8" s="29" t="s">
        <v>547</v>
      </c>
      <c r="D8" s="39" t="s">
        <v>548</v>
      </c>
      <c r="E8" s="30" t="s">
        <v>393</v>
      </c>
      <c r="F8" s="31" t="s">
        <v>541</v>
      </c>
      <c r="G8" s="41" t="s">
        <v>2498</v>
      </c>
      <c r="H8" s="33" t="s">
        <v>522</v>
      </c>
      <c r="I8" s="33" t="s">
        <v>451</v>
      </c>
      <c r="J8" s="44" t="s">
        <v>2040</v>
      </c>
      <c r="K8" s="35" t="s">
        <v>543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</row>
    <row r="9" spans="1:100" ht="15" customHeight="1">
      <c r="A9" s="40">
        <v>2</v>
      </c>
      <c r="B9" s="28" t="s">
        <v>1763</v>
      </c>
      <c r="C9" s="29" t="s">
        <v>2168</v>
      </c>
      <c r="D9" s="39" t="s">
        <v>2169</v>
      </c>
      <c r="E9" s="30" t="s">
        <v>592</v>
      </c>
      <c r="F9" s="31"/>
      <c r="G9" s="41" t="s">
        <v>75</v>
      </c>
      <c r="H9" s="33" t="s">
        <v>522</v>
      </c>
      <c r="I9" s="33" t="s">
        <v>451</v>
      </c>
      <c r="J9" s="33" t="s">
        <v>389</v>
      </c>
      <c r="K9" s="35" t="s">
        <v>1019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</row>
    <row r="10" spans="1:100" ht="15" customHeight="1">
      <c r="A10" s="40">
        <v>3</v>
      </c>
      <c r="B10" s="28" t="s">
        <v>1125</v>
      </c>
      <c r="C10" s="29" t="s">
        <v>2170</v>
      </c>
      <c r="D10" s="39" t="s">
        <v>2171</v>
      </c>
      <c r="E10" s="30" t="s">
        <v>592</v>
      </c>
      <c r="F10" s="31"/>
      <c r="G10" s="41" t="s">
        <v>76</v>
      </c>
      <c r="H10" s="33" t="s">
        <v>522</v>
      </c>
      <c r="I10" s="33" t="s">
        <v>451</v>
      </c>
      <c r="J10" s="33" t="s">
        <v>389</v>
      </c>
      <c r="K10" s="35" t="s">
        <v>1019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</row>
    <row r="11" spans="1:100" ht="15" customHeight="1">
      <c r="A11" s="40">
        <v>4</v>
      </c>
      <c r="B11" s="28" t="s">
        <v>620</v>
      </c>
      <c r="C11" s="29" t="s">
        <v>621</v>
      </c>
      <c r="D11" s="39" t="s">
        <v>622</v>
      </c>
      <c r="E11" s="30" t="s">
        <v>311</v>
      </c>
      <c r="F11" s="31"/>
      <c r="G11" s="41" t="s">
        <v>77</v>
      </c>
      <c r="H11" s="33" t="s">
        <v>522</v>
      </c>
      <c r="I11" s="33" t="s">
        <v>78</v>
      </c>
      <c r="J11" s="33" t="s">
        <v>389</v>
      </c>
      <c r="K11" s="35" t="s">
        <v>484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</row>
    <row r="12" spans="1:100" ht="15" customHeight="1">
      <c r="A12" s="40">
        <v>5</v>
      </c>
      <c r="B12" s="28" t="s">
        <v>1988</v>
      </c>
      <c r="C12" s="29" t="s">
        <v>1989</v>
      </c>
      <c r="D12" s="39" t="s">
        <v>1990</v>
      </c>
      <c r="E12" s="30" t="s">
        <v>393</v>
      </c>
      <c r="F12" s="31" t="s">
        <v>541</v>
      </c>
      <c r="G12" s="41" t="s">
        <v>79</v>
      </c>
      <c r="H12" s="33" t="s">
        <v>522</v>
      </c>
      <c r="I12" s="33" t="s">
        <v>78</v>
      </c>
      <c r="J12" s="44" t="s">
        <v>80</v>
      </c>
      <c r="K12" s="35" t="s">
        <v>543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</row>
    <row r="13" spans="1:100" ht="15" customHeight="1">
      <c r="A13" s="40">
        <v>6</v>
      </c>
      <c r="B13" s="28" t="s">
        <v>463</v>
      </c>
      <c r="C13" s="29" t="s">
        <v>544</v>
      </c>
      <c r="D13" s="39" t="s">
        <v>545</v>
      </c>
      <c r="E13" s="30" t="s">
        <v>311</v>
      </c>
      <c r="F13" s="31" t="s">
        <v>481</v>
      </c>
      <c r="G13" s="41" t="s">
        <v>81</v>
      </c>
      <c r="H13" s="33" t="s">
        <v>522</v>
      </c>
      <c r="I13" s="33"/>
      <c r="J13" s="44" t="s">
        <v>82</v>
      </c>
      <c r="K13" s="35" t="s">
        <v>484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</row>
    <row r="14" spans="1:100" ht="15" customHeight="1">
      <c r="A14" s="40"/>
      <c r="B14" s="28" t="s">
        <v>2193</v>
      </c>
      <c r="C14" s="29" t="s">
        <v>2194</v>
      </c>
      <c r="D14" s="39" t="s">
        <v>2195</v>
      </c>
      <c r="E14" s="30" t="s">
        <v>393</v>
      </c>
      <c r="F14" s="31" t="s">
        <v>541</v>
      </c>
      <c r="G14" s="32" t="s">
        <v>399</v>
      </c>
      <c r="H14" s="33"/>
      <c r="I14" s="33"/>
      <c r="J14" s="44"/>
      <c r="K14" s="35" t="s">
        <v>543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</row>
    <row r="15" spans="1:100" ht="15" customHeight="1">
      <c r="A15" s="40"/>
      <c r="B15" s="28" t="s">
        <v>1310</v>
      </c>
      <c r="C15" s="29" t="s">
        <v>83</v>
      </c>
      <c r="D15" s="39" t="s">
        <v>84</v>
      </c>
      <c r="E15" s="30" t="s">
        <v>88</v>
      </c>
      <c r="F15" s="31" t="s">
        <v>351</v>
      </c>
      <c r="G15" s="32" t="s">
        <v>399</v>
      </c>
      <c r="H15" s="33"/>
      <c r="I15" s="33"/>
      <c r="J15" s="33"/>
      <c r="K15" s="35" t="s">
        <v>89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U17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7109375" style="8" customWidth="1"/>
    <col min="3" max="3" width="14.421875" style="11" customWidth="1"/>
    <col min="4" max="4" width="9.140625" style="19" customWidth="1"/>
    <col min="5" max="5" width="12.8515625" style="11" bestFit="1" customWidth="1"/>
    <col min="6" max="6" width="13.57421875" style="11" customWidth="1"/>
    <col min="7" max="7" width="7.57421875" style="12" customWidth="1"/>
    <col min="8" max="9" width="6.14062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2:10" ht="15.75" customHeight="1">
      <c r="B4" s="204"/>
      <c r="D4" s="202" t="s">
        <v>2116</v>
      </c>
      <c r="E4" s="203" t="s">
        <v>307</v>
      </c>
      <c r="J4" s="13" t="s">
        <v>1879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2117</v>
      </c>
      <c r="C8" s="29" t="s">
        <v>2118</v>
      </c>
      <c r="D8" s="39" t="s">
        <v>2119</v>
      </c>
      <c r="E8" s="30" t="s">
        <v>340</v>
      </c>
      <c r="F8" s="31" t="s">
        <v>452</v>
      </c>
      <c r="G8" s="34" t="s">
        <v>2120</v>
      </c>
      <c r="H8" s="33" t="s">
        <v>451</v>
      </c>
      <c r="I8" s="45" t="s">
        <v>444</v>
      </c>
      <c r="J8" s="35" t="s">
        <v>346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2121</v>
      </c>
      <c r="C9" s="29" t="s">
        <v>2122</v>
      </c>
      <c r="D9" s="39" t="s">
        <v>2123</v>
      </c>
      <c r="E9" s="30" t="s">
        <v>362</v>
      </c>
      <c r="F9" s="31" t="s">
        <v>363</v>
      </c>
      <c r="G9" s="34" t="s">
        <v>2124</v>
      </c>
      <c r="H9" s="33" t="s">
        <v>451</v>
      </c>
      <c r="I9" s="45" t="s">
        <v>490</v>
      </c>
      <c r="J9" s="35" t="s">
        <v>756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386</v>
      </c>
      <c r="C10" s="29" t="s">
        <v>2125</v>
      </c>
      <c r="D10" s="39" t="s">
        <v>2126</v>
      </c>
      <c r="E10" s="30" t="s">
        <v>340</v>
      </c>
      <c r="F10" s="31" t="s">
        <v>711</v>
      </c>
      <c r="G10" s="34" t="s">
        <v>2127</v>
      </c>
      <c r="H10" s="33" t="s">
        <v>451</v>
      </c>
      <c r="I10" s="45" t="s">
        <v>2128</v>
      </c>
      <c r="J10" s="35" t="s">
        <v>1110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694</v>
      </c>
      <c r="C11" s="29" t="s">
        <v>695</v>
      </c>
      <c r="D11" s="39" t="s">
        <v>696</v>
      </c>
      <c r="E11" s="30" t="s">
        <v>362</v>
      </c>
      <c r="F11" s="31" t="s">
        <v>363</v>
      </c>
      <c r="G11" s="34" t="s">
        <v>2129</v>
      </c>
      <c r="H11" s="33" t="s">
        <v>451</v>
      </c>
      <c r="I11" s="45" t="s">
        <v>1259</v>
      </c>
      <c r="J11" s="35" t="s">
        <v>677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1846</v>
      </c>
      <c r="C12" s="29" t="s">
        <v>2130</v>
      </c>
      <c r="D12" s="39" t="s">
        <v>2131</v>
      </c>
      <c r="E12" s="30" t="s">
        <v>519</v>
      </c>
      <c r="F12" s="205" t="s">
        <v>520</v>
      </c>
      <c r="G12" s="34" t="s">
        <v>2132</v>
      </c>
      <c r="H12" s="33" t="s">
        <v>451</v>
      </c>
      <c r="I12" s="45" t="s">
        <v>2133</v>
      </c>
      <c r="J12" s="35" t="s">
        <v>2134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>
        <v>6</v>
      </c>
      <c r="B13" s="28" t="s">
        <v>2121</v>
      </c>
      <c r="C13" s="29" t="s">
        <v>2135</v>
      </c>
      <c r="D13" s="39" t="s">
        <v>2136</v>
      </c>
      <c r="E13" s="30" t="s">
        <v>362</v>
      </c>
      <c r="F13" s="31" t="s">
        <v>363</v>
      </c>
      <c r="G13" s="34" t="s">
        <v>2137</v>
      </c>
      <c r="H13" s="33" t="s">
        <v>447</v>
      </c>
      <c r="I13" s="206" t="s">
        <v>2138</v>
      </c>
      <c r="J13" s="35" t="s">
        <v>756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>
        <v>7</v>
      </c>
      <c r="B14" s="28" t="s">
        <v>343</v>
      </c>
      <c r="C14" s="29" t="s">
        <v>2139</v>
      </c>
      <c r="D14" s="39" t="s">
        <v>1326</v>
      </c>
      <c r="E14" s="30" t="s">
        <v>362</v>
      </c>
      <c r="F14" s="31" t="s">
        <v>363</v>
      </c>
      <c r="G14" s="34" t="s">
        <v>2140</v>
      </c>
      <c r="H14" s="33" t="s">
        <v>447</v>
      </c>
      <c r="I14" s="45" t="s">
        <v>1693</v>
      </c>
      <c r="J14" s="35" t="s">
        <v>1008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>
        <v>8</v>
      </c>
      <c r="B15" s="28" t="s">
        <v>322</v>
      </c>
      <c r="C15" s="29" t="s">
        <v>1016</v>
      </c>
      <c r="D15" s="39" t="s">
        <v>1017</v>
      </c>
      <c r="E15" s="30" t="s">
        <v>592</v>
      </c>
      <c r="F15" s="31"/>
      <c r="G15" s="34" t="s">
        <v>2141</v>
      </c>
      <c r="H15" s="33" t="s">
        <v>447</v>
      </c>
      <c r="I15" s="33" t="s">
        <v>389</v>
      </c>
      <c r="J15" s="35" t="s">
        <v>1019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5" customHeight="1">
      <c r="A16" s="40">
        <v>9</v>
      </c>
      <c r="B16" s="28" t="s">
        <v>757</v>
      </c>
      <c r="C16" s="29" t="s">
        <v>2142</v>
      </c>
      <c r="D16" s="39" t="s">
        <v>2143</v>
      </c>
      <c r="E16" s="30" t="s">
        <v>356</v>
      </c>
      <c r="F16" s="31" t="s">
        <v>357</v>
      </c>
      <c r="G16" s="34" t="s">
        <v>2144</v>
      </c>
      <c r="H16" s="33" t="s">
        <v>448</v>
      </c>
      <c r="I16" s="33"/>
      <c r="J16" s="35" t="s">
        <v>2145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5" customHeight="1">
      <c r="A17" s="40"/>
      <c r="B17" s="28" t="s">
        <v>375</v>
      </c>
      <c r="C17" s="29" t="s">
        <v>714</v>
      </c>
      <c r="D17" s="39" t="s">
        <v>606</v>
      </c>
      <c r="E17" s="30" t="s">
        <v>335</v>
      </c>
      <c r="F17" s="31"/>
      <c r="G17" s="32" t="s">
        <v>399</v>
      </c>
      <c r="H17" s="33"/>
      <c r="I17" s="33" t="s">
        <v>389</v>
      </c>
      <c r="J17" s="35" t="s">
        <v>336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U28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57421875" style="8" customWidth="1"/>
    <col min="3" max="3" width="12.8515625" style="11" customWidth="1"/>
    <col min="4" max="4" width="8.140625" style="19" customWidth="1"/>
    <col min="5" max="5" width="12.8515625" style="11" customWidth="1"/>
    <col min="6" max="6" width="17.421875" style="11" customWidth="1"/>
    <col min="7" max="7" width="7.57421875" style="12" customWidth="1"/>
    <col min="8" max="9" width="6.14062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2:10" ht="15.75" customHeight="1">
      <c r="B4" s="245" t="s">
        <v>2116</v>
      </c>
      <c r="C4" s="10"/>
      <c r="D4" s="11"/>
      <c r="E4" s="245" t="s">
        <v>453</v>
      </c>
      <c r="J4" s="207" t="s">
        <v>2146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765</v>
      </c>
      <c r="C8" s="29" t="s">
        <v>766</v>
      </c>
      <c r="D8" s="39" t="s">
        <v>767</v>
      </c>
      <c r="E8" s="30" t="s">
        <v>362</v>
      </c>
      <c r="F8" s="31" t="s">
        <v>363</v>
      </c>
      <c r="G8" s="34" t="s">
        <v>824</v>
      </c>
      <c r="H8" s="33" t="s">
        <v>449</v>
      </c>
      <c r="I8" s="45" t="s">
        <v>2147</v>
      </c>
      <c r="J8" s="35" t="s">
        <v>677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505</v>
      </c>
      <c r="C9" s="29" t="s">
        <v>782</v>
      </c>
      <c r="D9" s="39" t="s">
        <v>783</v>
      </c>
      <c r="E9" s="30" t="s">
        <v>340</v>
      </c>
      <c r="F9" s="31" t="s">
        <v>452</v>
      </c>
      <c r="G9" s="34" t="s">
        <v>2148</v>
      </c>
      <c r="H9" s="33" t="s">
        <v>449</v>
      </c>
      <c r="I9" s="45" t="s">
        <v>2149</v>
      </c>
      <c r="J9" s="35" t="s">
        <v>346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796</v>
      </c>
      <c r="C10" s="29" t="s">
        <v>797</v>
      </c>
      <c r="D10" s="39" t="s">
        <v>798</v>
      </c>
      <c r="E10" s="30" t="s">
        <v>350</v>
      </c>
      <c r="F10" s="31" t="s">
        <v>351</v>
      </c>
      <c r="G10" s="34" t="s">
        <v>2150</v>
      </c>
      <c r="H10" s="33" t="s">
        <v>451</v>
      </c>
      <c r="I10" s="45" t="s">
        <v>2082</v>
      </c>
      <c r="J10" s="35" t="s">
        <v>801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1226</v>
      </c>
      <c r="C11" s="29" t="s">
        <v>2151</v>
      </c>
      <c r="D11" s="39" t="s">
        <v>2152</v>
      </c>
      <c r="E11" s="30" t="s">
        <v>362</v>
      </c>
      <c r="F11" s="31" t="s">
        <v>363</v>
      </c>
      <c r="G11" s="34" t="s">
        <v>2153</v>
      </c>
      <c r="H11" s="33" t="s">
        <v>451</v>
      </c>
      <c r="I11" s="45" t="s">
        <v>2154</v>
      </c>
      <c r="J11" s="35" t="s">
        <v>1008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2155</v>
      </c>
      <c r="C12" s="29" t="s">
        <v>2156</v>
      </c>
      <c r="D12" s="39" t="s">
        <v>2157</v>
      </c>
      <c r="E12" s="30" t="s">
        <v>311</v>
      </c>
      <c r="F12" s="31" t="s">
        <v>541</v>
      </c>
      <c r="G12" s="34" t="s">
        <v>2158</v>
      </c>
      <c r="H12" s="33" t="s">
        <v>451</v>
      </c>
      <c r="I12" s="45" t="s">
        <v>2159</v>
      </c>
      <c r="J12" s="35" t="s">
        <v>2160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>
        <v>6</v>
      </c>
      <c r="B13" s="28" t="s">
        <v>538</v>
      </c>
      <c r="C13" s="29" t="s">
        <v>2161</v>
      </c>
      <c r="D13" s="39" t="s">
        <v>2162</v>
      </c>
      <c r="E13" s="30" t="s">
        <v>340</v>
      </c>
      <c r="F13" s="31" t="s">
        <v>452</v>
      </c>
      <c r="G13" s="34" t="s">
        <v>2163</v>
      </c>
      <c r="H13" s="33" t="s">
        <v>451</v>
      </c>
      <c r="I13" s="45" t="s">
        <v>2164</v>
      </c>
      <c r="J13" s="35" t="s">
        <v>610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>
        <v>7</v>
      </c>
      <c r="B14" s="28" t="s">
        <v>546</v>
      </c>
      <c r="C14" s="29" t="s">
        <v>547</v>
      </c>
      <c r="D14" s="39" t="s">
        <v>548</v>
      </c>
      <c r="E14" s="30" t="s">
        <v>393</v>
      </c>
      <c r="F14" s="31" t="s">
        <v>2165</v>
      </c>
      <c r="G14" s="34" t="s">
        <v>2166</v>
      </c>
      <c r="H14" s="33" t="s">
        <v>451</v>
      </c>
      <c r="I14" s="45" t="s">
        <v>2167</v>
      </c>
      <c r="J14" s="35" t="s">
        <v>543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>
        <v>8</v>
      </c>
      <c r="B15" s="28" t="s">
        <v>1763</v>
      </c>
      <c r="C15" s="29" t="s">
        <v>2168</v>
      </c>
      <c r="D15" s="39" t="s">
        <v>2169</v>
      </c>
      <c r="E15" s="30" t="s">
        <v>592</v>
      </c>
      <c r="F15" s="31"/>
      <c r="G15" s="34" t="s">
        <v>918</v>
      </c>
      <c r="H15" s="33" t="s">
        <v>451</v>
      </c>
      <c r="I15" s="33" t="s">
        <v>389</v>
      </c>
      <c r="J15" s="35" t="s">
        <v>1019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5" customHeight="1">
      <c r="A16" s="40">
        <v>9</v>
      </c>
      <c r="B16" s="28" t="s">
        <v>1125</v>
      </c>
      <c r="C16" s="29" t="s">
        <v>2170</v>
      </c>
      <c r="D16" s="39" t="s">
        <v>2171</v>
      </c>
      <c r="E16" s="30" t="s">
        <v>592</v>
      </c>
      <c r="F16" s="31"/>
      <c r="G16" s="34" t="s">
        <v>2172</v>
      </c>
      <c r="H16" s="33" t="s">
        <v>451</v>
      </c>
      <c r="I16" s="33" t="s">
        <v>389</v>
      </c>
      <c r="J16" s="35" t="s">
        <v>1019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5" customHeight="1">
      <c r="A17" s="40">
        <v>10</v>
      </c>
      <c r="B17" s="28" t="s">
        <v>845</v>
      </c>
      <c r="C17" s="29" t="s">
        <v>846</v>
      </c>
      <c r="D17" s="39" t="s">
        <v>847</v>
      </c>
      <c r="E17" s="30" t="s">
        <v>393</v>
      </c>
      <c r="F17" s="31" t="s">
        <v>2165</v>
      </c>
      <c r="G17" s="34" t="s">
        <v>2173</v>
      </c>
      <c r="H17" s="33" t="s">
        <v>451</v>
      </c>
      <c r="I17" s="33"/>
      <c r="J17" s="35" t="s">
        <v>543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5" customHeight="1">
      <c r="A18" s="40">
        <v>11</v>
      </c>
      <c r="B18" s="28" t="s">
        <v>650</v>
      </c>
      <c r="C18" s="29" t="s">
        <v>861</v>
      </c>
      <c r="D18" s="39" t="s">
        <v>862</v>
      </c>
      <c r="E18" s="30" t="s">
        <v>350</v>
      </c>
      <c r="F18" s="31" t="s">
        <v>351</v>
      </c>
      <c r="G18" s="34" t="s">
        <v>2174</v>
      </c>
      <c r="H18" s="33" t="s">
        <v>451</v>
      </c>
      <c r="I18" s="33"/>
      <c r="J18" s="35" t="s">
        <v>352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5" customHeight="1">
      <c r="A19" s="40">
        <v>12</v>
      </c>
      <c r="B19" s="28" t="s">
        <v>505</v>
      </c>
      <c r="C19" s="29" t="s">
        <v>868</v>
      </c>
      <c r="D19" s="39" t="s">
        <v>869</v>
      </c>
      <c r="E19" s="30" t="s">
        <v>393</v>
      </c>
      <c r="F19" s="31" t="s">
        <v>2165</v>
      </c>
      <c r="G19" s="34" t="s">
        <v>2175</v>
      </c>
      <c r="H19" s="33" t="s">
        <v>447</v>
      </c>
      <c r="I19" s="33"/>
      <c r="J19" s="35" t="s">
        <v>543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5" customHeight="1">
      <c r="A20" s="40">
        <v>13</v>
      </c>
      <c r="B20" s="28" t="s">
        <v>2176</v>
      </c>
      <c r="C20" s="29" t="s">
        <v>2177</v>
      </c>
      <c r="D20" s="39" t="s">
        <v>2178</v>
      </c>
      <c r="E20" s="30" t="s">
        <v>362</v>
      </c>
      <c r="F20" s="31" t="s">
        <v>373</v>
      </c>
      <c r="G20" s="34" t="s">
        <v>2179</v>
      </c>
      <c r="H20" s="33" t="s">
        <v>447</v>
      </c>
      <c r="J20" s="35" t="s">
        <v>1268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5" customHeight="1">
      <c r="A21" s="40">
        <v>14</v>
      </c>
      <c r="B21" s="28" t="s">
        <v>534</v>
      </c>
      <c r="C21" s="29" t="s">
        <v>2180</v>
      </c>
      <c r="D21" s="39" t="s">
        <v>2181</v>
      </c>
      <c r="E21" s="30" t="s">
        <v>519</v>
      </c>
      <c r="F21" s="31" t="s">
        <v>520</v>
      </c>
      <c r="G21" s="34" t="s">
        <v>2182</v>
      </c>
      <c r="H21" s="33" t="s">
        <v>447</v>
      </c>
      <c r="I21" s="33"/>
      <c r="J21" s="35" t="s">
        <v>1219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5" customHeight="1">
      <c r="A22" s="40">
        <v>15</v>
      </c>
      <c r="B22" s="28" t="s">
        <v>875</v>
      </c>
      <c r="C22" s="29" t="s">
        <v>876</v>
      </c>
      <c r="D22" s="39" t="s">
        <v>877</v>
      </c>
      <c r="E22" s="30" t="s">
        <v>393</v>
      </c>
      <c r="F22" s="31" t="s">
        <v>878</v>
      </c>
      <c r="G22" s="34" t="s">
        <v>2183</v>
      </c>
      <c r="H22" s="33" t="s">
        <v>447</v>
      </c>
      <c r="I22" s="33"/>
      <c r="J22" s="35" t="s">
        <v>880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5" customHeight="1">
      <c r="A23" s="40">
        <v>16</v>
      </c>
      <c r="B23" s="28" t="s">
        <v>2184</v>
      </c>
      <c r="C23" s="29" t="s">
        <v>2185</v>
      </c>
      <c r="D23" s="39" t="s">
        <v>2186</v>
      </c>
      <c r="E23" s="30" t="s">
        <v>362</v>
      </c>
      <c r="F23" s="31" t="s">
        <v>998</v>
      </c>
      <c r="G23" s="34" t="s">
        <v>2187</v>
      </c>
      <c r="H23" s="33" t="s">
        <v>447</v>
      </c>
      <c r="I23" s="33"/>
      <c r="J23" s="35" t="s">
        <v>1000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5" customHeight="1">
      <c r="A24" s="40">
        <v>17</v>
      </c>
      <c r="B24" s="28" t="s">
        <v>2188</v>
      </c>
      <c r="C24" s="29" t="s">
        <v>2189</v>
      </c>
      <c r="D24" s="39" t="s">
        <v>2190</v>
      </c>
      <c r="E24" s="30" t="s">
        <v>362</v>
      </c>
      <c r="F24" s="31" t="s">
        <v>363</v>
      </c>
      <c r="G24" s="34" t="s">
        <v>2191</v>
      </c>
      <c r="H24" s="33" t="s">
        <v>447</v>
      </c>
      <c r="I24" s="33"/>
      <c r="J24" s="35" t="s">
        <v>2192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5" customHeight="1">
      <c r="A25" s="40">
        <v>18</v>
      </c>
      <c r="B25" s="28" t="s">
        <v>2193</v>
      </c>
      <c r="C25" s="29" t="s">
        <v>2194</v>
      </c>
      <c r="D25" s="39" t="s">
        <v>2195</v>
      </c>
      <c r="E25" s="30" t="s">
        <v>393</v>
      </c>
      <c r="F25" s="31" t="s">
        <v>2165</v>
      </c>
      <c r="G25" s="34" t="s">
        <v>2196</v>
      </c>
      <c r="H25" s="33" t="s">
        <v>447</v>
      </c>
      <c r="I25" s="33"/>
      <c r="J25" s="35" t="s">
        <v>543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5" customHeight="1">
      <c r="A26" s="40"/>
      <c r="B26" s="28" t="s">
        <v>2197</v>
      </c>
      <c r="C26" s="29" t="s">
        <v>2198</v>
      </c>
      <c r="D26" s="39" t="s">
        <v>2199</v>
      </c>
      <c r="E26" s="30" t="s">
        <v>748</v>
      </c>
      <c r="F26" s="31"/>
      <c r="G26" s="34" t="s">
        <v>2200</v>
      </c>
      <c r="H26" s="33"/>
      <c r="I26" s="33" t="s">
        <v>1876</v>
      </c>
      <c r="J26" s="35" t="s">
        <v>751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5" customHeight="1">
      <c r="A27" s="40"/>
      <c r="B27" s="28" t="s">
        <v>1078</v>
      </c>
      <c r="C27" s="29" t="s">
        <v>2201</v>
      </c>
      <c r="D27" s="39" t="s">
        <v>2202</v>
      </c>
      <c r="E27" s="30" t="s">
        <v>311</v>
      </c>
      <c r="F27" s="31" t="s">
        <v>1306</v>
      </c>
      <c r="G27" s="32" t="s">
        <v>1861</v>
      </c>
      <c r="H27" s="33"/>
      <c r="I27" s="33"/>
      <c r="J27" s="35" t="s">
        <v>2203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5" customHeight="1">
      <c r="A28" s="40"/>
      <c r="B28" s="28" t="s">
        <v>485</v>
      </c>
      <c r="C28" s="29" t="s">
        <v>931</v>
      </c>
      <c r="D28" s="39" t="s">
        <v>932</v>
      </c>
      <c r="E28" s="30" t="s">
        <v>311</v>
      </c>
      <c r="F28" s="31"/>
      <c r="G28" s="32" t="s">
        <v>399</v>
      </c>
      <c r="H28" s="33"/>
      <c r="I28" s="33" t="s">
        <v>389</v>
      </c>
      <c r="J28" s="35" t="s">
        <v>632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X33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7109375" style="8" customWidth="1"/>
    <col min="3" max="3" width="14.421875" style="11" customWidth="1"/>
    <col min="4" max="4" width="9.140625" style="19" customWidth="1"/>
    <col min="5" max="5" width="12.8515625" style="11" bestFit="1" customWidth="1"/>
    <col min="6" max="6" width="13.57421875" style="11" customWidth="1"/>
    <col min="7" max="7" width="7.57421875" style="12" customWidth="1"/>
    <col min="8" max="8" width="4.57421875" style="6" bestFit="1" customWidth="1"/>
    <col min="9" max="9" width="6.140625" style="12" bestFit="1" customWidth="1"/>
    <col min="10" max="10" width="5.8515625" style="6" bestFit="1" customWidth="1"/>
    <col min="11" max="12" width="6.140625" style="6" customWidth="1"/>
    <col min="13" max="13" width="28.8515625" style="11" customWidth="1"/>
    <col min="14" max="16384" width="9.140625" style="11" customWidth="1"/>
  </cols>
  <sheetData>
    <row r="1" spans="1:12" s="3" customFormat="1" ht="20.25">
      <c r="A1" s="1" t="s">
        <v>304</v>
      </c>
      <c r="B1" s="2"/>
      <c r="D1" s="4"/>
      <c r="G1" s="5"/>
      <c r="H1" s="6"/>
      <c r="I1" s="5"/>
      <c r="J1" s="6"/>
      <c r="K1" s="6"/>
      <c r="L1" s="6"/>
    </row>
    <row r="2" spans="1:12" s="3" customFormat="1" ht="20.25">
      <c r="A2" s="1" t="s">
        <v>302</v>
      </c>
      <c r="B2" s="2"/>
      <c r="D2" s="4"/>
      <c r="G2" s="5"/>
      <c r="H2" s="6"/>
      <c r="I2" s="5"/>
      <c r="J2" s="6"/>
      <c r="K2" s="6"/>
      <c r="L2" s="6"/>
    </row>
    <row r="3" ht="12.75" customHeight="1">
      <c r="A3" s="37"/>
    </row>
    <row r="4" spans="3:13" ht="15.75" customHeight="1">
      <c r="C4" s="9" t="s">
        <v>291</v>
      </c>
      <c r="D4" s="10" t="s">
        <v>307</v>
      </c>
      <c r="M4" s="13" t="s">
        <v>303</v>
      </c>
    </row>
    <row r="6" spans="2:13" ht="13.5" customHeight="1">
      <c r="B6" s="14"/>
      <c r="C6" s="15"/>
      <c r="D6" s="16" t="s">
        <v>420</v>
      </c>
      <c r="M6" s="17"/>
    </row>
    <row r="7" ht="13.5" thickBot="1">
      <c r="B7" s="18"/>
    </row>
    <row r="8" spans="1:13" ht="13.5" thickBot="1">
      <c r="A8" s="20" t="s">
        <v>422</v>
      </c>
      <c r="B8" s="21" t="s">
        <v>292</v>
      </c>
      <c r="C8" s="22" t="s">
        <v>293</v>
      </c>
      <c r="D8" s="23" t="s">
        <v>294</v>
      </c>
      <c r="E8" s="24" t="s">
        <v>295</v>
      </c>
      <c r="F8" s="24" t="s">
        <v>296</v>
      </c>
      <c r="G8" s="25" t="s">
        <v>301</v>
      </c>
      <c r="H8" s="23" t="s">
        <v>297</v>
      </c>
      <c r="I8" s="25" t="s">
        <v>299</v>
      </c>
      <c r="J8" s="23" t="s">
        <v>298</v>
      </c>
      <c r="K8" s="38" t="s">
        <v>305</v>
      </c>
      <c r="L8" s="38" t="s">
        <v>306</v>
      </c>
      <c r="M8" s="26" t="s">
        <v>300</v>
      </c>
    </row>
    <row r="9" spans="1:102" ht="15" customHeight="1">
      <c r="A9" s="40">
        <v>1</v>
      </c>
      <c r="B9" s="28" t="s">
        <v>343</v>
      </c>
      <c r="C9" s="29" t="s">
        <v>344</v>
      </c>
      <c r="D9" s="39" t="s">
        <v>345</v>
      </c>
      <c r="E9" s="30" t="s">
        <v>340</v>
      </c>
      <c r="F9" s="31" t="s">
        <v>341</v>
      </c>
      <c r="G9" s="32" t="s">
        <v>411</v>
      </c>
      <c r="H9" s="33" t="s">
        <v>414</v>
      </c>
      <c r="I9" s="41" t="s">
        <v>425</v>
      </c>
      <c r="J9" s="33" t="s">
        <v>430</v>
      </c>
      <c r="K9" s="33" t="s">
        <v>449</v>
      </c>
      <c r="L9" s="44" t="s">
        <v>439</v>
      </c>
      <c r="M9" s="35" t="s">
        <v>346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ht="15" customHeight="1">
      <c r="A10" s="40">
        <v>2</v>
      </c>
      <c r="B10" s="28" t="s">
        <v>308</v>
      </c>
      <c r="C10" s="29" t="s">
        <v>309</v>
      </c>
      <c r="D10" s="39" t="s">
        <v>310</v>
      </c>
      <c r="E10" s="30" t="s">
        <v>311</v>
      </c>
      <c r="F10" s="31" t="s">
        <v>312</v>
      </c>
      <c r="G10" s="32" t="s">
        <v>401</v>
      </c>
      <c r="H10" s="33" t="s">
        <v>406</v>
      </c>
      <c r="I10" s="41" t="s">
        <v>427</v>
      </c>
      <c r="J10" s="33" t="s">
        <v>430</v>
      </c>
      <c r="K10" s="33" t="s">
        <v>449</v>
      </c>
      <c r="L10" s="44" t="s">
        <v>440</v>
      </c>
      <c r="M10" s="35" t="s">
        <v>313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ht="15" customHeight="1">
      <c r="A11" s="40">
        <v>3</v>
      </c>
      <c r="B11" s="28" t="s">
        <v>314</v>
      </c>
      <c r="C11" s="29" t="s">
        <v>315</v>
      </c>
      <c r="D11" s="39" t="s">
        <v>316</v>
      </c>
      <c r="E11" s="30" t="s">
        <v>311</v>
      </c>
      <c r="F11" s="31" t="s">
        <v>312</v>
      </c>
      <c r="G11" s="32" t="s">
        <v>410</v>
      </c>
      <c r="H11" s="33" t="s">
        <v>414</v>
      </c>
      <c r="I11" s="41" t="s">
        <v>426</v>
      </c>
      <c r="J11" s="33" t="s">
        <v>430</v>
      </c>
      <c r="K11" s="33" t="s">
        <v>450</v>
      </c>
      <c r="L11" s="44" t="s">
        <v>441</v>
      </c>
      <c r="M11" s="35" t="s">
        <v>313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ht="15" customHeight="1">
      <c r="A12" s="40">
        <v>4</v>
      </c>
      <c r="B12" s="28" t="s">
        <v>359</v>
      </c>
      <c r="C12" s="29" t="s">
        <v>360</v>
      </c>
      <c r="D12" s="39" t="s">
        <v>361</v>
      </c>
      <c r="E12" s="30" t="s">
        <v>362</v>
      </c>
      <c r="F12" s="31" t="s">
        <v>363</v>
      </c>
      <c r="G12" s="32" t="s">
        <v>404</v>
      </c>
      <c r="H12" s="33" t="s">
        <v>406</v>
      </c>
      <c r="I12" s="41" t="s">
        <v>424</v>
      </c>
      <c r="J12" s="33" t="s">
        <v>430</v>
      </c>
      <c r="K12" s="33" t="s">
        <v>450</v>
      </c>
      <c r="L12" s="44" t="s">
        <v>442</v>
      </c>
      <c r="M12" s="35" t="s">
        <v>364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ht="15" customHeight="1">
      <c r="A13" s="40">
        <v>5</v>
      </c>
      <c r="B13" s="28" t="s">
        <v>386</v>
      </c>
      <c r="C13" s="29" t="s">
        <v>387</v>
      </c>
      <c r="D13" s="39" t="s">
        <v>388</v>
      </c>
      <c r="E13" s="30" t="s">
        <v>362</v>
      </c>
      <c r="F13" s="31" t="s">
        <v>373</v>
      </c>
      <c r="G13" s="32" t="s">
        <v>416</v>
      </c>
      <c r="H13" s="33" t="s">
        <v>419</v>
      </c>
      <c r="I13" s="41" t="s">
        <v>428</v>
      </c>
      <c r="J13" s="33" t="s">
        <v>430</v>
      </c>
      <c r="K13" s="33" t="s">
        <v>450</v>
      </c>
      <c r="L13" s="44" t="s">
        <v>443</v>
      </c>
      <c r="M13" s="35" t="s">
        <v>382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ht="15" customHeight="1">
      <c r="A14" s="40">
        <v>6</v>
      </c>
      <c r="B14" s="28" t="s">
        <v>343</v>
      </c>
      <c r="C14" s="29" t="s">
        <v>380</v>
      </c>
      <c r="D14" s="39" t="s">
        <v>381</v>
      </c>
      <c r="E14" s="30" t="s">
        <v>362</v>
      </c>
      <c r="F14" s="31" t="s">
        <v>373</v>
      </c>
      <c r="G14" s="32" t="s">
        <v>403</v>
      </c>
      <c r="H14" s="33" t="s">
        <v>406</v>
      </c>
      <c r="I14" s="41" t="s">
        <v>404</v>
      </c>
      <c r="J14" s="33" t="s">
        <v>430</v>
      </c>
      <c r="K14" s="33" t="s">
        <v>451</v>
      </c>
      <c r="L14" s="44" t="s">
        <v>444</v>
      </c>
      <c r="M14" s="35" t="s">
        <v>382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02" ht="15" customHeight="1">
      <c r="A15" s="40">
        <v>7</v>
      </c>
      <c r="B15" s="28" t="s">
        <v>317</v>
      </c>
      <c r="C15" s="29" t="s">
        <v>318</v>
      </c>
      <c r="D15" s="39" t="s">
        <v>319</v>
      </c>
      <c r="E15" s="30" t="s">
        <v>311</v>
      </c>
      <c r="F15" s="31" t="s">
        <v>320</v>
      </c>
      <c r="G15" s="32" t="s">
        <v>408</v>
      </c>
      <c r="H15" s="33" t="s">
        <v>414</v>
      </c>
      <c r="I15" s="41" t="s">
        <v>423</v>
      </c>
      <c r="J15" s="33" t="s">
        <v>430</v>
      </c>
      <c r="K15" s="33" t="s">
        <v>451</v>
      </c>
      <c r="L15" s="44" t="s">
        <v>445</v>
      </c>
      <c r="M15" s="35" t="s">
        <v>321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ht="15" customHeight="1">
      <c r="A16" s="40">
        <v>8</v>
      </c>
      <c r="B16" s="28" t="s">
        <v>347</v>
      </c>
      <c r="C16" s="29" t="s">
        <v>348</v>
      </c>
      <c r="D16" s="39" t="s">
        <v>349</v>
      </c>
      <c r="E16" s="30" t="s">
        <v>350</v>
      </c>
      <c r="F16" s="31" t="s">
        <v>351</v>
      </c>
      <c r="G16" s="32" t="s">
        <v>412</v>
      </c>
      <c r="H16" s="33" t="s">
        <v>414</v>
      </c>
      <c r="I16" s="41" t="s">
        <v>429</v>
      </c>
      <c r="J16" s="33" t="s">
        <v>430</v>
      </c>
      <c r="K16" s="33" t="s">
        <v>451</v>
      </c>
      <c r="L16" s="44" t="s">
        <v>446</v>
      </c>
      <c r="M16" s="35" t="s">
        <v>352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</row>
    <row r="17" spans="2:13" ht="17.25" customHeight="1" thickBot="1">
      <c r="B17" s="14"/>
      <c r="C17" s="15"/>
      <c r="D17" s="16" t="s">
        <v>421</v>
      </c>
      <c r="I17" s="42"/>
      <c r="M17" s="17"/>
    </row>
    <row r="18" spans="1:13" ht="13.5" thickBot="1">
      <c r="A18" s="20" t="s">
        <v>422</v>
      </c>
      <c r="B18" s="21" t="s">
        <v>292</v>
      </c>
      <c r="C18" s="22" t="s">
        <v>293</v>
      </c>
      <c r="D18" s="23" t="s">
        <v>294</v>
      </c>
      <c r="E18" s="24" t="s">
        <v>295</v>
      </c>
      <c r="F18" s="24" t="s">
        <v>296</v>
      </c>
      <c r="G18" s="25" t="s">
        <v>301</v>
      </c>
      <c r="H18" s="23" t="s">
        <v>297</v>
      </c>
      <c r="I18" s="43" t="s">
        <v>299</v>
      </c>
      <c r="J18" s="23" t="s">
        <v>298</v>
      </c>
      <c r="K18" s="38" t="s">
        <v>305</v>
      </c>
      <c r="L18" s="38" t="s">
        <v>306</v>
      </c>
      <c r="M18" s="26" t="s">
        <v>300</v>
      </c>
    </row>
    <row r="19" spans="1:102" ht="15" customHeight="1">
      <c r="A19" s="40">
        <v>9</v>
      </c>
      <c r="B19" s="28" t="s">
        <v>337</v>
      </c>
      <c r="C19" s="29" t="s">
        <v>338</v>
      </c>
      <c r="D19" s="39" t="s">
        <v>339</v>
      </c>
      <c r="E19" s="30" t="s">
        <v>340</v>
      </c>
      <c r="F19" s="31" t="s">
        <v>452</v>
      </c>
      <c r="G19" s="32" t="s">
        <v>409</v>
      </c>
      <c r="H19" s="33" t="s">
        <v>414</v>
      </c>
      <c r="I19" s="41" t="s">
        <v>433</v>
      </c>
      <c r="J19" s="33" t="s">
        <v>438</v>
      </c>
      <c r="K19" s="33" t="s">
        <v>451</v>
      </c>
      <c r="L19" s="33"/>
      <c r="M19" s="35" t="s">
        <v>342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</row>
    <row r="20" spans="1:102" ht="15" customHeight="1">
      <c r="A20" s="40">
        <v>10</v>
      </c>
      <c r="B20" s="28" t="s">
        <v>353</v>
      </c>
      <c r="C20" s="29" t="s">
        <v>354</v>
      </c>
      <c r="D20" s="39" t="s">
        <v>355</v>
      </c>
      <c r="E20" s="30" t="s">
        <v>356</v>
      </c>
      <c r="F20" s="31" t="s">
        <v>357</v>
      </c>
      <c r="G20" s="32" t="s">
        <v>405</v>
      </c>
      <c r="H20" s="33" t="s">
        <v>406</v>
      </c>
      <c r="I20" s="41" t="s">
        <v>435</v>
      </c>
      <c r="J20" s="33" t="s">
        <v>438</v>
      </c>
      <c r="K20" s="33" t="s">
        <v>451</v>
      </c>
      <c r="L20" s="33"/>
      <c r="M20" s="35" t="s">
        <v>358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</row>
    <row r="21" spans="1:102" ht="15" customHeight="1">
      <c r="A21" s="40">
        <v>11</v>
      </c>
      <c r="B21" s="28" t="s">
        <v>396</v>
      </c>
      <c r="C21" s="29" t="s">
        <v>397</v>
      </c>
      <c r="D21" s="39" t="s">
        <v>398</v>
      </c>
      <c r="E21" s="30" t="s">
        <v>393</v>
      </c>
      <c r="F21" s="35" t="s">
        <v>394</v>
      </c>
      <c r="G21" s="32" t="s">
        <v>413</v>
      </c>
      <c r="H21" s="33" t="s">
        <v>414</v>
      </c>
      <c r="I21" s="41" t="s">
        <v>436</v>
      </c>
      <c r="J21" s="33" t="s">
        <v>438</v>
      </c>
      <c r="K21" s="33" t="s">
        <v>447</v>
      </c>
      <c r="L21" s="33"/>
      <c r="M21" s="35" t="s">
        <v>395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1:102" ht="15" customHeight="1">
      <c r="A22" s="40">
        <v>12</v>
      </c>
      <c r="B22" s="28" t="s">
        <v>343</v>
      </c>
      <c r="C22" s="29" t="s">
        <v>378</v>
      </c>
      <c r="D22" s="39" t="s">
        <v>379</v>
      </c>
      <c r="E22" s="30" t="s">
        <v>362</v>
      </c>
      <c r="F22" s="31" t="s">
        <v>373</v>
      </c>
      <c r="G22" s="32" t="s">
        <v>407</v>
      </c>
      <c r="H22" s="33" t="s">
        <v>414</v>
      </c>
      <c r="I22" s="41" t="s">
        <v>434</v>
      </c>
      <c r="J22" s="33" t="s">
        <v>438</v>
      </c>
      <c r="K22" s="33" t="s">
        <v>447</v>
      </c>
      <c r="L22" s="33"/>
      <c r="M22" s="35" t="s">
        <v>374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</row>
    <row r="23" spans="1:102" ht="15" customHeight="1">
      <c r="A23" s="40">
        <v>13</v>
      </c>
      <c r="B23" s="28" t="s">
        <v>390</v>
      </c>
      <c r="C23" s="29" t="s">
        <v>391</v>
      </c>
      <c r="D23" s="39" t="s">
        <v>392</v>
      </c>
      <c r="E23" s="30" t="s">
        <v>393</v>
      </c>
      <c r="F23" s="35" t="s">
        <v>394</v>
      </c>
      <c r="G23" s="32" t="s">
        <v>418</v>
      </c>
      <c r="H23" s="33" t="s">
        <v>419</v>
      </c>
      <c r="I23" s="41" t="s">
        <v>431</v>
      </c>
      <c r="J23" s="33" t="s">
        <v>438</v>
      </c>
      <c r="K23" s="33" t="s">
        <v>447</v>
      </c>
      <c r="L23" s="33"/>
      <c r="M23" s="35" t="s">
        <v>395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</row>
    <row r="24" spans="1:102" ht="15" customHeight="1">
      <c r="A24" s="40">
        <v>14</v>
      </c>
      <c r="B24" s="28" t="s">
        <v>365</v>
      </c>
      <c r="C24" s="29" t="s">
        <v>366</v>
      </c>
      <c r="D24" s="39" t="s">
        <v>367</v>
      </c>
      <c r="E24" s="30" t="s">
        <v>362</v>
      </c>
      <c r="F24" s="31" t="s">
        <v>368</v>
      </c>
      <c r="G24" s="32" t="s">
        <v>415</v>
      </c>
      <c r="H24" s="33" t="s">
        <v>419</v>
      </c>
      <c r="I24" s="41" t="s">
        <v>432</v>
      </c>
      <c r="J24" s="33" t="s">
        <v>438</v>
      </c>
      <c r="K24" s="33" t="s">
        <v>447</v>
      </c>
      <c r="L24" s="33"/>
      <c r="M24" s="35" t="s">
        <v>369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</row>
    <row r="25" spans="1:102" ht="15" customHeight="1">
      <c r="A25" s="40">
        <v>15</v>
      </c>
      <c r="B25" s="28" t="s">
        <v>383</v>
      </c>
      <c r="C25" s="29" t="s">
        <v>384</v>
      </c>
      <c r="D25" s="39" t="s">
        <v>385</v>
      </c>
      <c r="E25" s="30" t="s">
        <v>362</v>
      </c>
      <c r="F25" s="31" t="s">
        <v>373</v>
      </c>
      <c r="G25" s="32" t="s">
        <v>417</v>
      </c>
      <c r="H25" s="33" t="s">
        <v>419</v>
      </c>
      <c r="I25" s="41" t="s">
        <v>437</v>
      </c>
      <c r="J25" s="33" t="s">
        <v>438</v>
      </c>
      <c r="K25" s="33" t="s">
        <v>448</v>
      </c>
      <c r="L25" s="33"/>
      <c r="M25" s="35" t="s">
        <v>374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ht="15" customHeight="1">
      <c r="A26" s="40">
        <v>16</v>
      </c>
      <c r="B26" s="28" t="s">
        <v>326</v>
      </c>
      <c r="C26" s="29" t="s">
        <v>327</v>
      </c>
      <c r="D26" s="39" t="s">
        <v>328</v>
      </c>
      <c r="E26" s="30" t="s">
        <v>311</v>
      </c>
      <c r="F26" s="31"/>
      <c r="G26" s="32" t="s">
        <v>400</v>
      </c>
      <c r="H26" s="33" t="s">
        <v>406</v>
      </c>
      <c r="I26" s="41" t="s">
        <v>399</v>
      </c>
      <c r="J26" s="33"/>
      <c r="K26" s="33"/>
      <c r="L26" s="33" t="s">
        <v>389</v>
      </c>
      <c r="M26" s="35" t="s">
        <v>325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ht="15" customHeight="1">
      <c r="A27" s="40"/>
      <c r="B27" s="28"/>
      <c r="C27" s="29"/>
      <c r="D27" s="39"/>
      <c r="E27" s="30"/>
      <c r="F27" s="31"/>
      <c r="G27" s="32"/>
      <c r="H27" s="33"/>
      <c r="I27" s="34"/>
      <c r="J27" s="33"/>
      <c r="K27" s="33"/>
      <c r="L27" s="33"/>
      <c r="M27" s="35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ht="15" customHeight="1">
      <c r="A28" s="40">
        <v>17</v>
      </c>
      <c r="B28" s="28" t="s">
        <v>332</v>
      </c>
      <c r="C28" s="29" t="s">
        <v>333</v>
      </c>
      <c r="D28" s="39" t="s">
        <v>334</v>
      </c>
      <c r="E28" s="30" t="s">
        <v>335</v>
      </c>
      <c r="F28" s="31"/>
      <c r="G28" s="32" t="s">
        <v>402</v>
      </c>
      <c r="H28" s="33" t="s">
        <v>406</v>
      </c>
      <c r="I28" s="34"/>
      <c r="J28" s="33"/>
      <c r="K28" s="33" t="s">
        <v>448</v>
      </c>
      <c r="L28" s="33" t="s">
        <v>389</v>
      </c>
      <c r="M28" s="35" t="s">
        <v>336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ht="15" customHeight="1">
      <c r="A29" s="27"/>
      <c r="B29" s="28" t="s">
        <v>370</v>
      </c>
      <c r="C29" s="29" t="s">
        <v>371</v>
      </c>
      <c r="D29" s="39" t="s">
        <v>372</v>
      </c>
      <c r="E29" s="30" t="s">
        <v>362</v>
      </c>
      <c r="F29" s="31" t="s">
        <v>373</v>
      </c>
      <c r="G29" s="32" t="s">
        <v>399</v>
      </c>
      <c r="H29" s="33" t="s">
        <v>419</v>
      </c>
      <c r="I29" s="34"/>
      <c r="J29" s="33"/>
      <c r="K29" s="33"/>
      <c r="L29" s="33"/>
      <c r="M29" s="35" t="s">
        <v>374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</row>
    <row r="30" spans="1:102" ht="15" customHeight="1">
      <c r="A30" s="40"/>
      <c r="B30" s="28" t="s">
        <v>322</v>
      </c>
      <c r="C30" s="29" t="s">
        <v>323</v>
      </c>
      <c r="D30" s="39" t="s">
        <v>324</v>
      </c>
      <c r="E30" s="30" t="s">
        <v>311</v>
      </c>
      <c r="F30" s="31"/>
      <c r="G30" s="32" t="s">
        <v>399</v>
      </c>
      <c r="H30" s="33" t="s">
        <v>406</v>
      </c>
      <c r="I30" s="34"/>
      <c r="J30" s="33"/>
      <c r="K30" s="33"/>
      <c r="L30" s="33" t="s">
        <v>389</v>
      </c>
      <c r="M30" s="35" t="s">
        <v>325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ht="15" customHeight="1">
      <c r="A31" s="40"/>
      <c r="B31" s="28" t="s">
        <v>375</v>
      </c>
      <c r="C31" s="29" t="s">
        <v>376</v>
      </c>
      <c r="D31" s="39" t="s">
        <v>377</v>
      </c>
      <c r="E31" s="30" t="s">
        <v>362</v>
      </c>
      <c r="F31" s="31" t="s">
        <v>373</v>
      </c>
      <c r="G31" s="32" t="s">
        <v>399</v>
      </c>
      <c r="H31" s="33" t="s">
        <v>414</v>
      </c>
      <c r="I31" s="34"/>
      <c r="J31" s="33"/>
      <c r="K31" s="33"/>
      <c r="L31" s="33"/>
      <c r="M31" s="35" t="s">
        <v>374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ht="15" customHeight="1">
      <c r="A32" s="27"/>
      <c r="B32" s="28" t="s">
        <v>329</v>
      </c>
      <c r="C32" s="29" t="s">
        <v>330</v>
      </c>
      <c r="D32" s="39" t="s">
        <v>331</v>
      </c>
      <c r="E32" s="30" t="s">
        <v>311</v>
      </c>
      <c r="F32" s="31"/>
      <c r="G32" s="32" t="s">
        <v>399</v>
      </c>
      <c r="H32" s="33" t="s">
        <v>419</v>
      </c>
      <c r="I32" s="34"/>
      <c r="J32" s="33"/>
      <c r="K32" s="33"/>
      <c r="L32" s="33" t="s">
        <v>389</v>
      </c>
      <c r="M32" s="35" t="s">
        <v>325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</row>
    <row r="33" spans="1:102" ht="15" customHeight="1">
      <c r="A33" s="27"/>
      <c r="B33" s="28"/>
      <c r="C33" s="29"/>
      <c r="D33" s="39"/>
      <c r="E33" s="30"/>
      <c r="F33" s="31"/>
      <c r="G33" s="32"/>
      <c r="H33" s="33"/>
      <c r="I33" s="34"/>
      <c r="J33" s="33"/>
      <c r="K33" s="33"/>
      <c r="L33" s="33"/>
      <c r="M33" s="35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U11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2.57421875" style="8" customWidth="1"/>
    <col min="3" max="3" width="18.00390625" style="11" customWidth="1"/>
    <col min="4" max="4" width="8.140625" style="19" customWidth="1"/>
    <col min="5" max="5" width="12.8515625" style="11" bestFit="1" customWidth="1"/>
    <col min="6" max="6" width="17.8515625" style="11" customWidth="1"/>
    <col min="7" max="7" width="8.7109375" style="12" customWidth="1"/>
    <col min="8" max="8" width="7.28125" style="6" customWidth="1"/>
    <col min="9" max="9" width="7.5742187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3:10" ht="15.75" customHeight="1">
      <c r="C4" s="9" t="s">
        <v>2204</v>
      </c>
      <c r="D4" s="10" t="s">
        <v>307</v>
      </c>
      <c r="J4" s="13" t="s">
        <v>1879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968</v>
      </c>
      <c r="C8" s="29" t="s">
        <v>969</v>
      </c>
      <c r="D8" s="39" t="s">
        <v>809</v>
      </c>
      <c r="E8" s="30" t="s">
        <v>362</v>
      </c>
      <c r="F8" s="31" t="s">
        <v>363</v>
      </c>
      <c r="G8" s="41" t="s">
        <v>2205</v>
      </c>
      <c r="H8" s="33" t="s">
        <v>450</v>
      </c>
      <c r="I8" s="45" t="s">
        <v>2206</v>
      </c>
      <c r="J8" s="35" t="s">
        <v>756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1165</v>
      </c>
      <c r="C9" s="29" t="s">
        <v>1166</v>
      </c>
      <c r="D9" s="39" t="s">
        <v>1167</v>
      </c>
      <c r="E9" s="30" t="s">
        <v>311</v>
      </c>
      <c r="F9" s="31" t="s">
        <v>481</v>
      </c>
      <c r="G9" s="41" t="s">
        <v>2207</v>
      </c>
      <c r="H9" s="33" t="s">
        <v>451</v>
      </c>
      <c r="I9" s="45" t="s">
        <v>2208</v>
      </c>
      <c r="J9" s="35" t="s">
        <v>994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757</v>
      </c>
      <c r="C10" s="29" t="s">
        <v>2142</v>
      </c>
      <c r="D10" s="39" t="s">
        <v>2143</v>
      </c>
      <c r="E10" s="30" t="s">
        <v>356</v>
      </c>
      <c r="F10" s="31" t="s">
        <v>357</v>
      </c>
      <c r="G10" s="41" t="s">
        <v>2209</v>
      </c>
      <c r="H10" s="33" t="s">
        <v>447</v>
      </c>
      <c r="I10" s="45" t="s">
        <v>2210</v>
      </c>
      <c r="J10" s="35" t="s">
        <v>2211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/>
      <c r="B11" s="28" t="s">
        <v>2212</v>
      </c>
      <c r="C11" s="29" t="s">
        <v>2213</v>
      </c>
      <c r="D11" s="39" t="s">
        <v>2214</v>
      </c>
      <c r="E11" s="30" t="s">
        <v>748</v>
      </c>
      <c r="F11" s="31"/>
      <c r="G11" s="41" t="s">
        <v>2215</v>
      </c>
      <c r="H11" s="33"/>
      <c r="I11" s="33" t="s">
        <v>1876</v>
      </c>
      <c r="J11" s="35" t="s">
        <v>751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U15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2.57421875" style="8" customWidth="1"/>
    <col min="3" max="3" width="18.00390625" style="11" customWidth="1"/>
    <col min="4" max="4" width="8.140625" style="19" customWidth="1"/>
    <col min="5" max="5" width="12.8515625" style="11" bestFit="1" customWidth="1"/>
    <col min="6" max="6" width="17.8515625" style="11" customWidth="1"/>
    <col min="7" max="7" width="8.7109375" style="12" customWidth="1"/>
    <col min="8" max="8" width="7.28125" style="6" customWidth="1"/>
    <col min="9" max="9" width="7.5742187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3:10" ht="15.75" customHeight="1">
      <c r="C4" s="9" t="s">
        <v>2204</v>
      </c>
      <c r="D4" s="10" t="s">
        <v>453</v>
      </c>
      <c r="J4" s="13" t="s">
        <v>1879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1173</v>
      </c>
      <c r="C8" s="29" t="s">
        <v>1174</v>
      </c>
      <c r="D8" s="39" t="s">
        <v>1175</v>
      </c>
      <c r="E8" s="30" t="s">
        <v>340</v>
      </c>
      <c r="F8" s="31" t="s">
        <v>711</v>
      </c>
      <c r="G8" s="41" t="s">
        <v>2216</v>
      </c>
      <c r="H8" s="33" t="s">
        <v>447</v>
      </c>
      <c r="I8" s="33" t="s">
        <v>389</v>
      </c>
      <c r="J8" s="35" t="s">
        <v>1178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620</v>
      </c>
      <c r="C9" s="29" t="s">
        <v>1146</v>
      </c>
      <c r="D9" s="39" t="s">
        <v>1147</v>
      </c>
      <c r="E9" s="30" t="s">
        <v>2217</v>
      </c>
      <c r="F9" s="31" t="s">
        <v>922</v>
      </c>
      <c r="G9" s="41" t="s">
        <v>2218</v>
      </c>
      <c r="H9" s="33" t="s">
        <v>447</v>
      </c>
      <c r="I9" s="44" t="s">
        <v>2219</v>
      </c>
      <c r="J9" s="35" t="s">
        <v>926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1182</v>
      </c>
      <c r="C10" s="29" t="s">
        <v>1183</v>
      </c>
      <c r="D10" s="39" t="s">
        <v>1184</v>
      </c>
      <c r="E10" s="30" t="s">
        <v>311</v>
      </c>
      <c r="F10" s="31" t="s">
        <v>481</v>
      </c>
      <c r="G10" s="41" t="s">
        <v>2220</v>
      </c>
      <c r="H10" s="33" t="s">
        <v>447</v>
      </c>
      <c r="I10" s="44" t="s">
        <v>1177</v>
      </c>
      <c r="J10" s="35" t="s">
        <v>994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893</v>
      </c>
      <c r="C11" s="29" t="s">
        <v>868</v>
      </c>
      <c r="D11" s="39" t="s">
        <v>2221</v>
      </c>
      <c r="E11" s="30" t="s">
        <v>340</v>
      </c>
      <c r="F11" s="31" t="s">
        <v>2222</v>
      </c>
      <c r="G11" s="41" t="s">
        <v>2223</v>
      </c>
      <c r="H11" s="33" t="s">
        <v>447</v>
      </c>
      <c r="I11" s="44" t="s">
        <v>2224</v>
      </c>
      <c r="J11" s="35" t="s">
        <v>977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1058</v>
      </c>
      <c r="C12" s="29" t="s">
        <v>1235</v>
      </c>
      <c r="D12" s="39" t="s">
        <v>1236</v>
      </c>
      <c r="E12" s="30" t="s">
        <v>311</v>
      </c>
      <c r="F12" s="31"/>
      <c r="G12" s="41" t="s">
        <v>2225</v>
      </c>
      <c r="H12" s="33" t="s">
        <v>447</v>
      </c>
      <c r="I12" s="33" t="s">
        <v>389</v>
      </c>
      <c r="J12" s="35" t="s">
        <v>745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/>
      <c r="B13" s="28" t="s">
        <v>628</v>
      </c>
      <c r="C13" s="29" t="s">
        <v>1118</v>
      </c>
      <c r="D13" s="39" t="s">
        <v>1119</v>
      </c>
      <c r="E13" s="30" t="s">
        <v>350</v>
      </c>
      <c r="F13" s="31" t="s">
        <v>351</v>
      </c>
      <c r="G13" s="32" t="s">
        <v>1861</v>
      </c>
      <c r="H13" s="33"/>
      <c r="I13" s="44"/>
      <c r="J13" s="35" t="s">
        <v>352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/>
      <c r="B14" s="28" t="s">
        <v>1072</v>
      </c>
      <c r="C14" s="29" t="s">
        <v>1073</v>
      </c>
      <c r="D14" s="39" t="s">
        <v>1074</v>
      </c>
      <c r="E14" s="30" t="s">
        <v>311</v>
      </c>
      <c r="F14" s="31" t="s">
        <v>481</v>
      </c>
      <c r="G14" s="32" t="s">
        <v>399</v>
      </c>
      <c r="H14" s="33"/>
      <c r="I14" s="44"/>
      <c r="J14" s="35" t="s">
        <v>994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/>
      <c r="B15" s="28" t="s">
        <v>1114</v>
      </c>
      <c r="C15" s="29" t="s">
        <v>1228</v>
      </c>
      <c r="D15" s="39" t="s">
        <v>1229</v>
      </c>
      <c r="E15" s="30" t="s">
        <v>393</v>
      </c>
      <c r="F15" s="31" t="s">
        <v>922</v>
      </c>
      <c r="G15" s="32" t="s">
        <v>399</v>
      </c>
      <c r="H15" s="33"/>
      <c r="I15" s="44"/>
      <c r="J15" s="35" t="s">
        <v>926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AK38"/>
  <sheetViews>
    <sheetView workbookViewId="0" topLeftCell="A1">
      <selection activeCell="A3" sqref="A3"/>
    </sheetView>
  </sheetViews>
  <sheetFormatPr defaultColWidth="9.140625" defaultRowHeight="12.75"/>
  <cols>
    <col min="1" max="1" width="4.421875" style="11" customWidth="1"/>
    <col min="2" max="2" width="8.7109375" style="11" customWidth="1"/>
    <col min="3" max="3" width="13.8515625" style="11" customWidth="1"/>
    <col min="4" max="4" width="8.28125" style="11" customWidth="1"/>
    <col min="5" max="5" width="9.421875" style="11" customWidth="1"/>
    <col min="6" max="6" width="10.8515625" style="11" customWidth="1"/>
    <col min="7" max="33" width="1.7109375" style="7" customWidth="1"/>
    <col min="34" max="34" width="4.140625" style="53" customWidth="1"/>
    <col min="35" max="35" width="4.28125" style="53" customWidth="1"/>
    <col min="36" max="36" width="5.00390625" style="53" customWidth="1"/>
    <col min="37" max="37" width="16.57421875" style="11" customWidth="1"/>
    <col min="38" max="16384" width="9.140625" style="11" customWidth="1"/>
  </cols>
  <sheetData>
    <row r="1" spans="1:10" s="3" customFormat="1" ht="20.25">
      <c r="A1" s="1" t="s">
        <v>304</v>
      </c>
      <c r="B1" s="2"/>
      <c r="D1" s="4"/>
      <c r="G1" s="5"/>
      <c r="H1" s="6"/>
      <c r="I1" s="5"/>
      <c r="J1" s="6"/>
    </row>
    <row r="2" spans="1:36" ht="20.25">
      <c r="A2" s="1" t="s">
        <v>302</v>
      </c>
      <c r="B2" s="8"/>
      <c r="D2" s="19"/>
      <c r="G2" s="12"/>
      <c r="H2" s="6"/>
      <c r="I2" s="12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7" ht="20.25">
      <c r="A3" s="1"/>
      <c r="B3" s="8"/>
      <c r="D3" s="19"/>
      <c r="G3" s="12"/>
      <c r="H3" s="6"/>
      <c r="I3" s="12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51" t="s">
        <v>1291</v>
      </c>
    </row>
    <row r="4" spans="2:6" ht="16.5" thickBot="1">
      <c r="B4" s="52" t="s">
        <v>1240</v>
      </c>
      <c r="E4" s="53"/>
      <c r="F4" s="53"/>
    </row>
    <row r="5" spans="5:36" ht="13.5" thickBot="1">
      <c r="E5" s="36"/>
      <c r="F5" s="36"/>
      <c r="G5" s="54"/>
      <c r="H5" s="55" t="s">
        <v>1241</v>
      </c>
      <c r="I5" s="55"/>
      <c r="J5" s="56"/>
      <c r="K5" s="57" t="s">
        <v>1242</v>
      </c>
      <c r="L5" s="58"/>
      <c r="M5" s="56"/>
      <c r="N5" s="57" t="s">
        <v>1243</v>
      </c>
      <c r="O5" s="58"/>
      <c r="P5" s="56"/>
      <c r="Q5" s="57" t="s">
        <v>1244</v>
      </c>
      <c r="R5" s="58"/>
      <c r="S5" s="56"/>
      <c r="T5" s="57" t="s">
        <v>1245</v>
      </c>
      <c r="U5" s="58"/>
      <c r="V5" s="56"/>
      <c r="W5" s="57" t="s">
        <v>1246</v>
      </c>
      <c r="X5" s="58"/>
      <c r="Y5" s="56"/>
      <c r="Z5" s="57"/>
      <c r="AA5" s="58"/>
      <c r="AB5" s="56"/>
      <c r="AC5" s="57"/>
      <c r="AD5" s="57"/>
      <c r="AE5" s="56"/>
      <c r="AF5" s="57"/>
      <c r="AG5" s="59"/>
      <c r="AH5" s="60"/>
      <c r="AI5" s="60"/>
      <c r="AJ5" s="60"/>
    </row>
    <row r="6" spans="1:37" s="72" customFormat="1" ht="14.25" customHeight="1" thickBot="1">
      <c r="A6" s="61" t="s">
        <v>422</v>
      </c>
      <c r="B6" s="62" t="s">
        <v>292</v>
      </c>
      <c r="C6" s="63" t="s">
        <v>293</v>
      </c>
      <c r="D6" s="64" t="s">
        <v>294</v>
      </c>
      <c r="E6" s="65" t="s">
        <v>295</v>
      </c>
      <c r="F6" s="65" t="s">
        <v>296</v>
      </c>
      <c r="G6" s="66"/>
      <c r="H6" s="67"/>
      <c r="I6" s="68"/>
      <c r="J6" s="66"/>
      <c r="K6" s="67"/>
      <c r="L6" s="68"/>
      <c r="M6" s="66"/>
      <c r="N6" s="67"/>
      <c r="O6" s="68"/>
      <c r="P6" s="66"/>
      <c r="Q6" s="67"/>
      <c r="R6" s="68"/>
      <c r="S6" s="66"/>
      <c r="T6" s="67"/>
      <c r="U6" s="68"/>
      <c r="V6" s="66"/>
      <c r="W6" s="67"/>
      <c r="X6" s="68"/>
      <c r="Y6" s="66"/>
      <c r="Z6" s="67"/>
      <c r="AA6" s="68"/>
      <c r="AB6" s="66"/>
      <c r="AC6" s="67"/>
      <c r="AD6" s="67"/>
      <c r="AE6" s="66"/>
      <c r="AF6" s="67"/>
      <c r="AG6" s="67"/>
      <c r="AH6" s="69" t="s">
        <v>1247</v>
      </c>
      <c r="AI6" s="70" t="s">
        <v>305</v>
      </c>
      <c r="AJ6" s="70" t="s">
        <v>306</v>
      </c>
      <c r="AK6" s="71" t="s">
        <v>300</v>
      </c>
    </row>
    <row r="7" spans="1:37" ht="18" customHeight="1">
      <c r="A7" s="73" t="s">
        <v>1248</v>
      </c>
      <c r="B7" s="74" t="s">
        <v>1020</v>
      </c>
      <c r="C7" s="75" t="s">
        <v>1249</v>
      </c>
      <c r="D7" s="76" t="s">
        <v>1250</v>
      </c>
      <c r="E7" s="77" t="s">
        <v>362</v>
      </c>
      <c r="F7" s="77" t="s">
        <v>373</v>
      </c>
      <c r="G7" s="78"/>
      <c r="H7" s="78"/>
      <c r="I7" s="79"/>
      <c r="J7" s="80" t="s">
        <v>1251</v>
      </c>
      <c r="K7" s="78"/>
      <c r="L7" s="79"/>
      <c r="M7" s="80" t="s">
        <v>1251</v>
      </c>
      <c r="N7" s="78"/>
      <c r="O7" s="79"/>
      <c r="P7" s="80" t="s">
        <v>1251</v>
      </c>
      <c r="Q7" s="78"/>
      <c r="R7" s="79"/>
      <c r="S7" s="80" t="s">
        <v>1251</v>
      </c>
      <c r="T7" s="78"/>
      <c r="U7" s="79"/>
      <c r="V7" s="80" t="s">
        <v>1252</v>
      </c>
      <c r="W7" s="78" t="s">
        <v>1252</v>
      </c>
      <c r="X7" s="79" t="s">
        <v>1252</v>
      </c>
      <c r="Y7" s="80"/>
      <c r="Z7" s="78"/>
      <c r="AA7" s="79"/>
      <c r="AB7" s="80"/>
      <c r="AC7" s="78"/>
      <c r="AD7" s="79"/>
      <c r="AE7" s="80"/>
      <c r="AF7" s="78"/>
      <c r="AG7" s="78"/>
      <c r="AH7" s="81" t="s">
        <v>1245</v>
      </c>
      <c r="AI7" s="82" t="s">
        <v>450</v>
      </c>
      <c r="AJ7" s="83" t="s">
        <v>444</v>
      </c>
      <c r="AK7" s="84" t="s">
        <v>1253</v>
      </c>
    </row>
    <row r="8" spans="1:37" ht="18" customHeight="1" thickBot="1">
      <c r="A8" s="85"/>
      <c r="B8" s="86"/>
      <c r="C8" s="87"/>
      <c r="D8" s="88"/>
      <c r="E8" s="89"/>
      <c r="F8" s="89"/>
      <c r="G8" s="90"/>
      <c r="H8" s="90"/>
      <c r="I8" s="91"/>
      <c r="J8" s="92"/>
      <c r="K8" s="90"/>
      <c r="L8" s="91"/>
      <c r="M8" s="92"/>
      <c r="N8" s="90"/>
      <c r="O8" s="91"/>
      <c r="P8" s="92"/>
      <c r="Q8" s="90"/>
      <c r="R8" s="91"/>
      <c r="S8" s="92"/>
      <c r="T8" s="90"/>
      <c r="U8" s="91"/>
      <c r="V8" s="92"/>
      <c r="W8" s="90"/>
      <c r="X8" s="91"/>
      <c r="Y8" s="92"/>
      <c r="Z8" s="90"/>
      <c r="AA8" s="91"/>
      <c r="AB8" s="92"/>
      <c r="AC8" s="90"/>
      <c r="AD8" s="91"/>
      <c r="AE8" s="92"/>
      <c r="AF8" s="90"/>
      <c r="AG8" s="90"/>
      <c r="AH8" s="89"/>
      <c r="AI8" s="93"/>
      <c r="AJ8" s="94"/>
      <c r="AK8" s="95" t="s">
        <v>1254</v>
      </c>
    </row>
    <row r="9" spans="1:37" ht="18" customHeight="1">
      <c r="A9" s="73" t="s">
        <v>1255</v>
      </c>
      <c r="B9" s="74" t="s">
        <v>375</v>
      </c>
      <c r="C9" s="75" t="s">
        <v>1256</v>
      </c>
      <c r="D9" s="76" t="s">
        <v>1257</v>
      </c>
      <c r="E9" s="77" t="s">
        <v>340</v>
      </c>
      <c r="F9" s="77" t="s">
        <v>1258</v>
      </c>
      <c r="G9" s="78" t="s">
        <v>1251</v>
      </c>
      <c r="H9" s="78"/>
      <c r="I9" s="79"/>
      <c r="J9" s="80" t="s">
        <v>1251</v>
      </c>
      <c r="K9" s="78"/>
      <c r="L9" s="79"/>
      <c r="M9" s="80" t="s">
        <v>1251</v>
      </c>
      <c r="N9" s="78"/>
      <c r="O9" s="79"/>
      <c r="P9" s="80" t="s">
        <v>1252</v>
      </c>
      <c r="Q9" s="78" t="s">
        <v>1251</v>
      </c>
      <c r="R9" s="79"/>
      <c r="S9" s="80" t="s">
        <v>1252</v>
      </c>
      <c r="T9" s="78" t="s">
        <v>1252</v>
      </c>
      <c r="U9" s="79" t="s">
        <v>1252</v>
      </c>
      <c r="V9" s="80"/>
      <c r="W9" s="78"/>
      <c r="X9" s="79"/>
      <c r="Y9" s="80"/>
      <c r="Z9" s="78"/>
      <c r="AA9" s="79"/>
      <c r="AB9" s="80"/>
      <c r="AC9" s="78"/>
      <c r="AD9" s="79"/>
      <c r="AE9" s="80"/>
      <c r="AF9" s="78"/>
      <c r="AG9" s="78"/>
      <c r="AH9" s="81" t="s">
        <v>1244</v>
      </c>
      <c r="AI9" s="82" t="s">
        <v>451</v>
      </c>
      <c r="AJ9" s="83" t="s">
        <v>1259</v>
      </c>
      <c r="AK9" s="84" t="s">
        <v>1260</v>
      </c>
    </row>
    <row r="10" spans="1:37" ht="18" customHeight="1" thickBot="1">
      <c r="A10" s="85"/>
      <c r="B10" s="86"/>
      <c r="C10" s="87"/>
      <c r="D10" s="88"/>
      <c r="E10" s="96"/>
      <c r="F10" s="96"/>
      <c r="G10" s="90"/>
      <c r="H10" s="90"/>
      <c r="I10" s="91"/>
      <c r="J10" s="92"/>
      <c r="K10" s="90"/>
      <c r="L10" s="91"/>
      <c r="M10" s="92"/>
      <c r="N10" s="90"/>
      <c r="O10" s="91"/>
      <c r="P10" s="92"/>
      <c r="Q10" s="90"/>
      <c r="R10" s="91"/>
      <c r="S10" s="92"/>
      <c r="T10" s="90"/>
      <c r="U10" s="91"/>
      <c r="V10" s="92"/>
      <c r="W10" s="90"/>
      <c r="X10" s="91"/>
      <c r="Y10" s="92"/>
      <c r="Z10" s="90"/>
      <c r="AA10" s="91"/>
      <c r="AB10" s="92"/>
      <c r="AC10" s="90"/>
      <c r="AD10" s="91"/>
      <c r="AE10" s="92"/>
      <c r="AF10" s="90"/>
      <c r="AG10" s="90"/>
      <c r="AH10" s="89"/>
      <c r="AI10" s="93"/>
      <c r="AJ10" s="94"/>
      <c r="AK10" s="95" t="s">
        <v>1261</v>
      </c>
    </row>
    <row r="11" spans="1:37" ht="18" customHeight="1">
      <c r="A11" s="73" t="s">
        <v>1262</v>
      </c>
      <c r="B11" s="74" t="s">
        <v>757</v>
      </c>
      <c r="C11" s="75" t="s">
        <v>1263</v>
      </c>
      <c r="D11" s="76" t="s">
        <v>1264</v>
      </c>
      <c r="E11" s="77" t="s">
        <v>311</v>
      </c>
      <c r="F11" s="77" t="s">
        <v>312</v>
      </c>
      <c r="G11" s="78" t="s">
        <v>1251</v>
      </c>
      <c r="H11" s="78"/>
      <c r="I11" s="79"/>
      <c r="J11" s="80" t="s">
        <v>1251</v>
      </c>
      <c r="K11" s="78"/>
      <c r="L11" s="79"/>
      <c r="M11" s="80" t="s">
        <v>1251</v>
      </c>
      <c r="N11" s="78"/>
      <c r="O11" s="79"/>
      <c r="P11" s="80" t="s">
        <v>1252</v>
      </c>
      <c r="Q11" s="78" t="s">
        <v>1252</v>
      </c>
      <c r="R11" s="79" t="s">
        <v>1251</v>
      </c>
      <c r="S11" s="80" t="s">
        <v>1252</v>
      </c>
      <c r="T11" s="78" t="s">
        <v>1252</v>
      </c>
      <c r="U11" s="79" t="s">
        <v>1252</v>
      </c>
      <c r="V11" s="80"/>
      <c r="W11" s="78"/>
      <c r="X11" s="79"/>
      <c r="Y11" s="80"/>
      <c r="Z11" s="78"/>
      <c r="AA11" s="79"/>
      <c r="AB11" s="80"/>
      <c r="AC11" s="78"/>
      <c r="AD11" s="79"/>
      <c r="AE11" s="80"/>
      <c r="AF11" s="78"/>
      <c r="AG11" s="78"/>
      <c r="AH11" s="81" t="s">
        <v>1244</v>
      </c>
      <c r="AI11" s="82" t="s">
        <v>451</v>
      </c>
      <c r="AJ11" s="83" t="s">
        <v>1259</v>
      </c>
      <c r="AK11" s="84" t="s">
        <v>470</v>
      </c>
    </row>
    <row r="12" spans="1:37" ht="18" customHeight="1" thickBot="1">
      <c r="A12" s="85"/>
      <c r="B12" s="86"/>
      <c r="C12" s="87"/>
      <c r="D12" s="88"/>
      <c r="E12" s="96"/>
      <c r="F12" s="96"/>
      <c r="G12" s="90"/>
      <c r="H12" s="90"/>
      <c r="I12" s="91"/>
      <c r="J12" s="92"/>
      <c r="K12" s="90"/>
      <c r="L12" s="91"/>
      <c r="M12" s="92"/>
      <c r="N12" s="90"/>
      <c r="O12" s="91"/>
      <c r="P12" s="92"/>
      <c r="Q12" s="90"/>
      <c r="R12" s="91"/>
      <c r="S12" s="92"/>
      <c r="T12" s="90"/>
      <c r="U12" s="91"/>
      <c r="V12" s="92"/>
      <c r="W12" s="90"/>
      <c r="X12" s="91"/>
      <c r="Y12" s="92"/>
      <c r="Z12" s="90"/>
      <c r="AA12" s="91"/>
      <c r="AB12" s="92"/>
      <c r="AC12" s="90"/>
      <c r="AD12" s="91"/>
      <c r="AE12" s="92"/>
      <c r="AF12" s="90"/>
      <c r="AG12" s="90"/>
      <c r="AH12" s="89"/>
      <c r="AI12" s="93"/>
      <c r="AJ12" s="94"/>
      <c r="AK12" s="95"/>
    </row>
    <row r="13" spans="1:37" ht="18" customHeight="1">
      <c r="A13" s="73" t="s">
        <v>1265</v>
      </c>
      <c r="B13" s="74" t="s">
        <v>1266</v>
      </c>
      <c r="C13" s="75" t="s">
        <v>1267</v>
      </c>
      <c r="D13" s="76" t="s">
        <v>979</v>
      </c>
      <c r="E13" s="77" t="s">
        <v>362</v>
      </c>
      <c r="F13" s="77" t="s">
        <v>373</v>
      </c>
      <c r="G13" s="78"/>
      <c r="H13" s="78"/>
      <c r="I13" s="79"/>
      <c r="J13" s="80" t="s">
        <v>1252</v>
      </c>
      <c r="K13" s="78" t="s">
        <v>1251</v>
      </c>
      <c r="L13" s="79"/>
      <c r="M13" s="80" t="s">
        <v>1251</v>
      </c>
      <c r="N13" s="78"/>
      <c r="O13" s="79"/>
      <c r="P13" s="80" t="s">
        <v>1252</v>
      </c>
      <c r="Q13" s="78" t="s">
        <v>1252</v>
      </c>
      <c r="R13" s="79" t="s">
        <v>1251</v>
      </c>
      <c r="S13" s="80" t="s">
        <v>1252</v>
      </c>
      <c r="T13" s="78" t="s">
        <v>1252</v>
      </c>
      <c r="U13" s="79" t="s">
        <v>1252</v>
      </c>
      <c r="V13" s="80"/>
      <c r="W13" s="78"/>
      <c r="X13" s="79"/>
      <c r="Y13" s="80"/>
      <c r="Z13" s="78"/>
      <c r="AA13" s="79"/>
      <c r="AB13" s="80"/>
      <c r="AC13" s="78"/>
      <c r="AD13" s="79"/>
      <c r="AE13" s="80"/>
      <c r="AF13" s="78"/>
      <c r="AG13" s="78"/>
      <c r="AH13" s="81" t="s">
        <v>1244</v>
      </c>
      <c r="AI13" s="82" t="s">
        <v>451</v>
      </c>
      <c r="AJ13" s="83" t="s">
        <v>1259</v>
      </c>
      <c r="AK13" s="84" t="s">
        <v>1268</v>
      </c>
    </row>
    <row r="14" spans="1:37" ht="18" customHeight="1" thickBot="1">
      <c r="A14" s="85"/>
      <c r="B14" s="86"/>
      <c r="C14" s="87"/>
      <c r="D14" s="88"/>
      <c r="E14" s="96"/>
      <c r="F14" s="96"/>
      <c r="G14" s="90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  <c r="W14" s="90"/>
      <c r="X14" s="91"/>
      <c r="Y14" s="92"/>
      <c r="Z14" s="90"/>
      <c r="AA14" s="91"/>
      <c r="AB14" s="92"/>
      <c r="AC14" s="90"/>
      <c r="AD14" s="91"/>
      <c r="AE14" s="92"/>
      <c r="AF14" s="90"/>
      <c r="AG14" s="90"/>
      <c r="AH14" s="89"/>
      <c r="AI14" s="93"/>
      <c r="AJ14" s="94"/>
      <c r="AK14" s="95"/>
    </row>
    <row r="15" spans="1:37" ht="18" customHeight="1">
      <c r="A15" s="73" t="s">
        <v>1269</v>
      </c>
      <c r="B15" s="74" t="s">
        <v>989</v>
      </c>
      <c r="C15" s="75" t="s">
        <v>1270</v>
      </c>
      <c r="D15" s="76" t="s">
        <v>1271</v>
      </c>
      <c r="E15" s="77" t="s">
        <v>340</v>
      </c>
      <c r="F15" s="77" t="s">
        <v>452</v>
      </c>
      <c r="G15" s="78" t="s">
        <v>1251</v>
      </c>
      <c r="H15" s="78"/>
      <c r="I15" s="79"/>
      <c r="J15" s="80" t="s">
        <v>1251</v>
      </c>
      <c r="K15" s="78"/>
      <c r="L15" s="79"/>
      <c r="M15" s="80" t="s">
        <v>1252</v>
      </c>
      <c r="N15" s="78" t="s">
        <v>1251</v>
      </c>
      <c r="O15" s="79"/>
      <c r="P15" s="80" t="s">
        <v>1252</v>
      </c>
      <c r="Q15" s="78" t="s">
        <v>1252</v>
      </c>
      <c r="R15" s="79" t="s">
        <v>1252</v>
      </c>
      <c r="S15" s="80"/>
      <c r="T15" s="78"/>
      <c r="U15" s="79"/>
      <c r="V15" s="80"/>
      <c r="W15" s="78"/>
      <c r="X15" s="79"/>
      <c r="Y15" s="80"/>
      <c r="Z15" s="78"/>
      <c r="AA15" s="79"/>
      <c r="AB15" s="80"/>
      <c r="AC15" s="78"/>
      <c r="AD15" s="79"/>
      <c r="AE15" s="80"/>
      <c r="AF15" s="78"/>
      <c r="AG15" s="78"/>
      <c r="AH15" s="81" t="s">
        <v>1243</v>
      </c>
      <c r="AI15" s="82" t="s">
        <v>451</v>
      </c>
      <c r="AJ15" s="83" t="s">
        <v>1272</v>
      </c>
      <c r="AK15" s="84" t="s">
        <v>610</v>
      </c>
    </row>
    <row r="16" spans="1:37" ht="18" customHeight="1" thickBot="1">
      <c r="A16" s="85"/>
      <c r="B16" s="86"/>
      <c r="C16" s="87"/>
      <c r="D16" s="88"/>
      <c r="E16" s="96"/>
      <c r="F16" s="96"/>
      <c r="G16" s="90"/>
      <c r="H16" s="90"/>
      <c r="I16" s="91"/>
      <c r="J16" s="92"/>
      <c r="K16" s="90"/>
      <c r="L16" s="91"/>
      <c r="M16" s="92"/>
      <c r="N16" s="90"/>
      <c r="O16" s="91"/>
      <c r="P16" s="92"/>
      <c r="Q16" s="90"/>
      <c r="R16" s="91"/>
      <c r="S16" s="92"/>
      <c r="T16" s="90"/>
      <c r="U16" s="91"/>
      <c r="V16" s="92"/>
      <c r="W16" s="90"/>
      <c r="X16" s="91"/>
      <c r="Y16" s="92"/>
      <c r="Z16" s="90"/>
      <c r="AA16" s="91"/>
      <c r="AB16" s="92"/>
      <c r="AC16" s="90"/>
      <c r="AD16" s="91"/>
      <c r="AE16" s="92"/>
      <c r="AF16" s="90"/>
      <c r="AG16" s="90"/>
      <c r="AH16" s="89"/>
      <c r="AI16" s="93"/>
      <c r="AJ16" s="94"/>
      <c r="AK16" s="95"/>
    </row>
    <row r="17" spans="1:37" ht="18" customHeight="1">
      <c r="A17" s="73" t="s">
        <v>1273</v>
      </c>
      <c r="B17" s="74" t="s">
        <v>375</v>
      </c>
      <c r="C17" s="75" t="s">
        <v>1274</v>
      </c>
      <c r="D17" s="76" t="s">
        <v>1275</v>
      </c>
      <c r="E17" s="77" t="s">
        <v>393</v>
      </c>
      <c r="F17" s="97" t="s">
        <v>394</v>
      </c>
      <c r="G17" s="78" t="s">
        <v>1251</v>
      </c>
      <c r="H17" s="78"/>
      <c r="I17" s="79"/>
      <c r="J17" s="80" t="s">
        <v>1252</v>
      </c>
      <c r="K17" s="78" t="s">
        <v>1251</v>
      </c>
      <c r="L17" s="79"/>
      <c r="M17" s="80" t="s">
        <v>1252</v>
      </c>
      <c r="N17" s="78" t="s">
        <v>1252</v>
      </c>
      <c r="O17" s="79" t="s">
        <v>1251</v>
      </c>
      <c r="P17" s="80" t="s">
        <v>1252</v>
      </c>
      <c r="Q17" s="78" t="s">
        <v>1252</v>
      </c>
      <c r="R17" s="79" t="s">
        <v>1252</v>
      </c>
      <c r="S17" s="80"/>
      <c r="T17" s="78"/>
      <c r="U17" s="79"/>
      <c r="V17" s="80"/>
      <c r="W17" s="78"/>
      <c r="X17" s="79"/>
      <c r="Y17" s="80"/>
      <c r="Z17" s="78"/>
      <c r="AA17" s="79"/>
      <c r="AB17" s="80"/>
      <c r="AC17" s="78"/>
      <c r="AD17" s="79"/>
      <c r="AE17" s="80"/>
      <c r="AF17" s="78"/>
      <c r="AG17" s="78"/>
      <c r="AH17" s="81" t="s">
        <v>1243</v>
      </c>
      <c r="AI17" s="82" t="s">
        <v>451</v>
      </c>
      <c r="AJ17" s="83" t="s">
        <v>1272</v>
      </c>
      <c r="AK17" s="84" t="s">
        <v>1276</v>
      </c>
    </row>
    <row r="18" spans="1:37" ht="18" customHeight="1" thickBot="1">
      <c r="A18" s="85"/>
      <c r="B18" s="86"/>
      <c r="C18" s="87"/>
      <c r="D18" s="88"/>
      <c r="E18" s="89"/>
      <c r="F18" s="89"/>
      <c r="G18" s="90"/>
      <c r="H18" s="90"/>
      <c r="I18" s="91"/>
      <c r="J18" s="92"/>
      <c r="K18" s="90"/>
      <c r="L18" s="91"/>
      <c r="M18" s="92"/>
      <c r="N18" s="90"/>
      <c r="O18" s="91"/>
      <c r="P18" s="92"/>
      <c r="Q18" s="90"/>
      <c r="R18" s="91"/>
      <c r="S18" s="92"/>
      <c r="T18" s="90"/>
      <c r="U18" s="91"/>
      <c r="V18" s="92"/>
      <c r="W18" s="90"/>
      <c r="X18" s="91"/>
      <c r="Y18" s="92"/>
      <c r="Z18" s="90"/>
      <c r="AA18" s="91"/>
      <c r="AB18" s="92"/>
      <c r="AC18" s="90"/>
      <c r="AD18" s="91"/>
      <c r="AE18" s="92"/>
      <c r="AF18" s="90"/>
      <c r="AG18" s="90"/>
      <c r="AH18" s="89"/>
      <c r="AI18" s="93"/>
      <c r="AJ18" s="98"/>
      <c r="AK18" s="95"/>
    </row>
    <row r="19" spans="1:37" ht="18" customHeight="1">
      <c r="A19" s="73"/>
      <c r="B19" s="74" t="s">
        <v>951</v>
      </c>
      <c r="C19" s="75" t="s">
        <v>1277</v>
      </c>
      <c r="D19" s="76" t="s">
        <v>1278</v>
      </c>
      <c r="E19" s="77" t="s">
        <v>362</v>
      </c>
      <c r="F19" s="77" t="s">
        <v>373</v>
      </c>
      <c r="G19" s="78" t="s">
        <v>1252</v>
      </c>
      <c r="H19" s="78" t="s">
        <v>1252</v>
      </c>
      <c r="I19" s="79" t="s">
        <v>1252</v>
      </c>
      <c r="J19" s="80"/>
      <c r="K19" s="78"/>
      <c r="L19" s="79"/>
      <c r="M19" s="80"/>
      <c r="N19" s="78"/>
      <c r="O19" s="79"/>
      <c r="P19" s="80"/>
      <c r="Q19" s="78"/>
      <c r="R19" s="79"/>
      <c r="S19" s="80"/>
      <c r="T19" s="78"/>
      <c r="U19" s="79"/>
      <c r="V19" s="80"/>
      <c r="W19" s="78"/>
      <c r="X19" s="79"/>
      <c r="Y19" s="80"/>
      <c r="Z19" s="78"/>
      <c r="AA19" s="79"/>
      <c r="AB19" s="80"/>
      <c r="AC19" s="78"/>
      <c r="AD19" s="79"/>
      <c r="AE19" s="80"/>
      <c r="AF19" s="78"/>
      <c r="AG19" s="78"/>
      <c r="AH19" s="81" t="s">
        <v>1279</v>
      </c>
      <c r="AI19" s="99"/>
      <c r="AJ19" s="99"/>
      <c r="AK19" s="84" t="s">
        <v>1280</v>
      </c>
    </row>
    <row r="20" spans="1:37" ht="18" customHeight="1" thickBot="1">
      <c r="A20" s="85"/>
      <c r="B20" s="86"/>
      <c r="C20" s="87"/>
      <c r="D20" s="88"/>
      <c r="E20" s="96"/>
      <c r="F20" s="96"/>
      <c r="G20" s="90"/>
      <c r="H20" s="90"/>
      <c r="I20" s="91"/>
      <c r="J20" s="92"/>
      <c r="K20" s="90"/>
      <c r="L20" s="91"/>
      <c r="M20" s="92"/>
      <c r="N20" s="90"/>
      <c r="O20" s="91"/>
      <c r="P20" s="92"/>
      <c r="Q20" s="90"/>
      <c r="R20" s="91"/>
      <c r="S20" s="92"/>
      <c r="T20" s="90"/>
      <c r="U20" s="91"/>
      <c r="V20" s="92"/>
      <c r="W20" s="90"/>
      <c r="X20" s="91"/>
      <c r="Y20" s="92"/>
      <c r="Z20" s="90"/>
      <c r="AA20" s="91"/>
      <c r="AB20" s="92"/>
      <c r="AC20" s="90"/>
      <c r="AD20" s="91"/>
      <c r="AE20" s="92"/>
      <c r="AF20" s="90"/>
      <c r="AG20" s="90"/>
      <c r="AH20" s="89"/>
      <c r="AI20" s="98"/>
      <c r="AJ20" s="98"/>
      <c r="AK20" s="95" t="s">
        <v>1281</v>
      </c>
    </row>
    <row r="21" spans="1:37" ht="18" customHeight="1">
      <c r="A21" s="73"/>
      <c r="B21" s="74" t="s">
        <v>390</v>
      </c>
      <c r="C21" s="75" t="s">
        <v>1282</v>
      </c>
      <c r="D21" s="76" t="s">
        <v>1283</v>
      </c>
      <c r="E21" s="77" t="s">
        <v>362</v>
      </c>
      <c r="F21" s="77" t="s">
        <v>373</v>
      </c>
      <c r="G21" s="78"/>
      <c r="H21" s="78"/>
      <c r="I21" s="79"/>
      <c r="J21" s="80"/>
      <c r="K21" s="78"/>
      <c r="L21" s="79"/>
      <c r="M21" s="80"/>
      <c r="N21" s="78"/>
      <c r="O21" s="79"/>
      <c r="P21" s="80"/>
      <c r="Q21" s="78"/>
      <c r="R21" s="79"/>
      <c r="S21" s="80"/>
      <c r="T21" s="78"/>
      <c r="U21" s="79"/>
      <c r="V21" s="80"/>
      <c r="W21" s="78"/>
      <c r="X21" s="79"/>
      <c r="Y21" s="80"/>
      <c r="Z21" s="78"/>
      <c r="AA21" s="79"/>
      <c r="AB21" s="80"/>
      <c r="AC21" s="78"/>
      <c r="AD21" s="79"/>
      <c r="AE21" s="80"/>
      <c r="AF21" s="78"/>
      <c r="AG21" s="78"/>
      <c r="AH21" s="81" t="s">
        <v>399</v>
      </c>
      <c r="AI21" s="99"/>
      <c r="AJ21" s="99"/>
      <c r="AK21" s="84" t="s">
        <v>1253</v>
      </c>
    </row>
    <row r="22" spans="1:37" ht="18" customHeight="1" thickBot="1">
      <c r="A22" s="85"/>
      <c r="B22" s="86"/>
      <c r="C22" s="87"/>
      <c r="D22" s="88"/>
      <c r="E22" s="96"/>
      <c r="F22" s="96"/>
      <c r="G22" s="90"/>
      <c r="H22" s="90"/>
      <c r="I22" s="91"/>
      <c r="J22" s="92"/>
      <c r="K22" s="90"/>
      <c r="L22" s="91"/>
      <c r="M22" s="92"/>
      <c r="N22" s="90"/>
      <c r="O22" s="91"/>
      <c r="P22" s="92"/>
      <c r="Q22" s="90"/>
      <c r="R22" s="91"/>
      <c r="S22" s="92"/>
      <c r="T22" s="90"/>
      <c r="U22" s="91"/>
      <c r="V22" s="92"/>
      <c r="W22" s="90"/>
      <c r="X22" s="91"/>
      <c r="Y22" s="92"/>
      <c r="Z22" s="90"/>
      <c r="AA22" s="91"/>
      <c r="AB22" s="92"/>
      <c r="AC22" s="90"/>
      <c r="AD22" s="91"/>
      <c r="AE22" s="92"/>
      <c r="AF22" s="90"/>
      <c r="AG22" s="90"/>
      <c r="AH22" s="89"/>
      <c r="AI22" s="98"/>
      <c r="AJ22" s="98"/>
      <c r="AK22" s="95" t="s">
        <v>1254</v>
      </c>
    </row>
    <row r="23" spans="1:37" ht="18" customHeight="1">
      <c r="A23" s="73"/>
      <c r="B23" s="74" t="s">
        <v>1284</v>
      </c>
      <c r="C23" s="75" t="s">
        <v>1285</v>
      </c>
      <c r="D23" s="76" t="s">
        <v>1286</v>
      </c>
      <c r="E23" s="77" t="s">
        <v>362</v>
      </c>
      <c r="F23" s="77" t="s">
        <v>373</v>
      </c>
      <c r="G23" s="78"/>
      <c r="H23" s="78"/>
      <c r="I23" s="79"/>
      <c r="J23" s="80"/>
      <c r="K23" s="78"/>
      <c r="L23" s="79"/>
      <c r="M23" s="80"/>
      <c r="N23" s="78"/>
      <c r="O23" s="79"/>
      <c r="P23" s="80"/>
      <c r="Q23" s="78"/>
      <c r="R23" s="79"/>
      <c r="S23" s="80"/>
      <c r="T23" s="78"/>
      <c r="U23" s="79"/>
      <c r="V23" s="80"/>
      <c r="W23" s="78"/>
      <c r="X23" s="79"/>
      <c r="Y23" s="80"/>
      <c r="Z23" s="78"/>
      <c r="AA23" s="79"/>
      <c r="AB23" s="80"/>
      <c r="AC23" s="78"/>
      <c r="AD23" s="79"/>
      <c r="AE23" s="80"/>
      <c r="AF23" s="78"/>
      <c r="AG23" s="78"/>
      <c r="AH23" s="81" t="s">
        <v>399</v>
      </c>
      <c r="AI23" s="99"/>
      <c r="AJ23" s="99"/>
      <c r="AK23" s="84" t="s">
        <v>1253</v>
      </c>
    </row>
    <row r="24" spans="1:37" ht="18" customHeight="1" thickBot="1">
      <c r="A24" s="85"/>
      <c r="B24" s="86"/>
      <c r="C24" s="87"/>
      <c r="D24" s="88"/>
      <c r="E24" s="96"/>
      <c r="F24" s="96"/>
      <c r="G24" s="90"/>
      <c r="H24" s="90"/>
      <c r="I24" s="91"/>
      <c r="J24" s="92"/>
      <c r="K24" s="90"/>
      <c r="L24" s="91"/>
      <c r="M24" s="92"/>
      <c r="N24" s="90"/>
      <c r="O24" s="91"/>
      <c r="P24" s="92"/>
      <c r="Q24" s="90"/>
      <c r="R24" s="91"/>
      <c r="S24" s="92"/>
      <c r="T24" s="90"/>
      <c r="U24" s="91"/>
      <c r="V24" s="92"/>
      <c r="W24" s="90"/>
      <c r="X24" s="91"/>
      <c r="Y24" s="92"/>
      <c r="Z24" s="90"/>
      <c r="AA24" s="91"/>
      <c r="AB24" s="92"/>
      <c r="AC24" s="90"/>
      <c r="AD24" s="91"/>
      <c r="AE24" s="92"/>
      <c r="AF24" s="90"/>
      <c r="AG24" s="90"/>
      <c r="AH24" s="89"/>
      <c r="AI24" s="98"/>
      <c r="AJ24" s="98"/>
      <c r="AK24" s="95" t="s">
        <v>1254</v>
      </c>
    </row>
    <row r="25" spans="1:37" ht="18" customHeight="1">
      <c r="A25" s="73"/>
      <c r="B25" s="74" t="s">
        <v>1287</v>
      </c>
      <c r="C25" s="75" t="s">
        <v>1288</v>
      </c>
      <c r="D25" s="76" t="s">
        <v>1289</v>
      </c>
      <c r="E25" s="77" t="s">
        <v>519</v>
      </c>
      <c r="F25" s="97" t="s">
        <v>937</v>
      </c>
      <c r="G25" s="78"/>
      <c r="H25" s="78"/>
      <c r="I25" s="79"/>
      <c r="J25" s="80"/>
      <c r="K25" s="78"/>
      <c r="L25" s="79"/>
      <c r="M25" s="80"/>
      <c r="N25" s="78"/>
      <c r="O25" s="79"/>
      <c r="P25" s="80"/>
      <c r="Q25" s="78"/>
      <c r="R25" s="79"/>
      <c r="S25" s="80"/>
      <c r="T25" s="78"/>
      <c r="U25" s="79"/>
      <c r="V25" s="80"/>
      <c r="W25" s="78"/>
      <c r="X25" s="79"/>
      <c r="Y25" s="80"/>
      <c r="Z25" s="78"/>
      <c r="AA25" s="79"/>
      <c r="AB25" s="80"/>
      <c r="AC25" s="78"/>
      <c r="AD25" s="79"/>
      <c r="AE25" s="80"/>
      <c r="AF25" s="78"/>
      <c r="AG25" s="78"/>
      <c r="AH25" s="81" t="s">
        <v>399</v>
      </c>
      <c r="AI25" s="99"/>
      <c r="AJ25" s="99"/>
      <c r="AK25" s="84" t="s">
        <v>1290</v>
      </c>
    </row>
    <row r="26" spans="1:37" ht="18" customHeight="1" thickBot="1">
      <c r="A26" s="85"/>
      <c r="B26" s="86"/>
      <c r="C26" s="87"/>
      <c r="D26" s="88"/>
      <c r="E26" s="96"/>
      <c r="F26" s="96"/>
      <c r="G26" s="90"/>
      <c r="H26" s="90"/>
      <c r="I26" s="91"/>
      <c r="J26" s="92"/>
      <c r="K26" s="90"/>
      <c r="L26" s="91"/>
      <c r="M26" s="92"/>
      <c r="N26" s="90"/>
      <c r="O26" s="91"/>
      <c r="P26" s="92"/>
      <c r="Q26" s="90"/>
      <c r="R26" s="91"/>
      <c r="S26" s="92"/>
      <c r="T26" s="90"/>
      <c r="U26" s="91"/>
      <c r="V26" s="92"/>
      <c r="W26" s="90"/>
      <c r="X26" s="91"/>
      <c r="Y26" s="92"/>
      <c r="Z26" s="90"/>
      <c r="AA26" s="91"/>
      <c r="AB26" s="92"/>
      <c r="AC26" s="90"/>
      <c r="AD26" s="91"/>
      <c r="AE26" s="92"/>
      <c r="AF26" s="90"/>
      <c r="AG26" s="90"/>
      <c r="AH26" s="89"/>
      <c r="AI26" s="98"/>
      <c r="AJ26" s="98"/>
      <c r="AK26" s="95"/>
    </row>
    <row r="27" ht="12.75">
      <c r="AK27" s="18"/>
    </row>
    <row r="28" ht="12.75">
      <c r="AK28" s="18"/>
    </row>
    <row r="29" ht="12.75">
      <c r="AK29" s="18"/>
    </row>
    <row r="30" ht="12.75">
      <c r="AK30" s="18"/>
    </row>
    <row r="31" ht="12.75">
      <c r="AK31" s="18"/>
    </row>
    <row r="32" ht="12.75">
      <c r="AK32" s="18"/>
    </row>
    <row r="33" ht="12.75">
      <c r="AK33" s="18"/>
    </row>
    <row r="34" ht="12.75">
      <c r="AK34" s="18"/>
    </row>
    <row r="35" ht="12.75">
      <c r="AK35" s="18"/>
    </row>
    <row r="36" ht="12.75">
      <c r="AK36" s="18"/>
    </row>
    <row r="37" ht="12.75">
      <c r="AK37" s="18"/>
    </row>
    <row r="38" ht="12.75">
      <c r="AK38" s="18"/>
    </row>
  </sheetData>
  <printOptions horizontalCentered="1"/>
  <pageMargins left="0.3937007874015748" right="0.35433070866141736" top="1.1811023622047245" bottom="0.3937007874015748" header="0.2362204724409449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AK47"/>
  <sheetViews>
    <sheetView tabSelected="1" workbookViewId="0" topLeftCell="A25">
      <selection activeCell="A3" sqref="A3"/>
    </sheetView>
  </sheetViews>
  <sheetFormatPr defaultColWidth="9.140625" defaultRowHeight="12.75"/>
  <cols>
    <col min="1" max="1" width="4.57421875" style="11" customWidth="1"/>
    <col min="2" max="2" width="11.140625" style="11" customWidth="1"/>
    <col min="3" max="3" width="12.421875" style="11" customWidth="1"/>
    <col min="4" max="4" width="8.421875" style="11" customWidth="1"/>
    <col min="5" max="5" width="9.28125" style="11" customWidth="1"/>
    <col min="6" max="6" width="11.140625" style="11" customWidth="1"/>
    <col min="7" max="33" width="1.7109375" style="7" customWidth="1"/>
    <col min="34" max="34" width="4.140625" style="53" customWidth="1"/>
    <col min="35" max="35" width="4.28125" style="53" customWidth="1"/>
    <col min="36" max="36" width="5.00390625" style="53" customWidth="1"/>
    <col min="37" max="37" width="17.421875" style="11" customWidth="1"/>
    <col min="38" max="16384" width="9.140625" style="11" customWidth="1"/>
  </cols>
  <sheetData>
    <row r="1" spans="1:10" s="3" customFormat="1" ht="20.25">
      <c r="A1" s="1" t="s">
        <v>304</v>
      </c>
      <c r="B1" s="2"/>
      <c r="D1" s="4"/>
      <c r="G1" s="5"/>
      <c r="H1" s="6"/>
      <c r="I1" s="5"/>
      <c r="J1" s="6"/>
    </row>
    <row r="2" spans="1:36" ht="20.25">
      <c r="A2" s="1" t="s">
        <v>302</v>
      </c>
      <c r="B2" s="8"/>
      <c r="D2" s="19"/>
      <c r="G2" s="12"/>
      <c r="H2" s="6"/>
      <c r="I2" s="12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1.25" customHeight="1">
      <c r="A3" s="1"/>
      <c r="B3" s="8"/>
      <c r="D3" s="19"/>
      <c r="G3" s="12"/>
      <c r="H3" s="6"/>
      <c r="I3" s="12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7" ht="20.25">
      <c r="A4" s="1"/>
      <c r="B4" s="8"/>
      <c r="D4" s="19"/>
      <c r="G4" s="12"/>
      <c r="H4" s="6"/>
      <c r="I4" s="12"/>
      <c r="J4" s="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51" t="s">
        <v>1291</v>
      </c>
    </row>
    <row r="5" spans="2:6" ht="16.5" thickBot="1">
      <c r="B5" s="52" t="s">
        <v>1292</v>
      </c>
      <c r="E5" s="100" t="s">
        <v>454</v>
      </c>
      <c r="F5" s="53"/>
    </row>
    <row r="6" spans="5:36" ht="13.5" thickBot="1">
      <c r="E6" s="36"/>
      <c r="F6" s="36"/>
      <c r="G6" s="54"/>
      <c r="H6" s="55" t="s">
        <v>1293</v>
      </c>
      <c r="I6" s="55"/>
      <c r="J6" s="56"/>
      <c r="K6" s="57" t="s">
        <v>1294</v>
      </c>
      <c r="L6" s="58"/>
      <c r="M6" s="56"/>
      <c r="N6" s="57" t="s">
        <v>1295</v>
      </c>
      <c r="O6" s="58"/>
      <c r="P6" s="56"/>
      <c r="Q6" s="57" t="s">
        <v>1296</v>
      </c>
      <c r="R6" s="58"/>
      <c r="S6" s="56"/>
      <c r="T6" s="57" t="s">
        <v>1297</v>
      </c>
      <c r="U6" s="58"/>
      <c r="V6" s="56"/>
      <c r="W6" s="57" t="s">
        <v>1298</v>
      </c>
      <c r="X6" s="58"/>
      <c r="Y6" s="56"/>
      <c r="Z6" s="57"/>
      <c r="AA6" s="58"/>
      <c r="AB6" s="56"/>
      <c r="AC6" s="57"/>
      <c r="AD6" s="57"/>
      <c r="AE6" s="56"/>
      <c r="AF6" s="57"/>
      <c r="AG6" s="59"/>
      <c r="AH6" s="60"/>
      <c r="AI6" s="60"/>
      <c r="AJ6" s="60"/>
    </row>
    <row r="7" spans="1:37" s="72" customFormat="1" ht="14.25" customHeight="1" thickBot="1">
      <c r="A7" s="61" t="s">
        <v>422</v>
      </c>
      <c r="B7" s="62" t="s">
        <v>292</v>
      </c>
      <c r="C7" s="63" t="s">
        <v>293</v>
      </c>
      <c r="D7" s="64" t="s">
        <v>294</v>
      </c>
      <c r="E7" s="65" t="s">
        <v>295</v>
      </c>
      <c r="F7" s="65" t="s">
        <v>296</v>
      </c>
      <c r="G7" s="66"/>
      <c r="H7" s="67"/>
      <c r="I7" s="68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7"/>
      <c r="AE7" s="66"/>
      <c r="AF7" s="67"/>
      <c r="AG7" s="67"/>
      <c r="AH7" s="69" t="s">
        <v>1247</v>
      </c>
      <c r="AI7" s="70" t="s">
        <v>305</v>
      </c>
      <c r="AJ7" s="70" t="s">
        <v>306</v>
      </c>
      <c r="AK7" s="71" t="s">
        <v>300</v>
      </c>
    </row>
    <row r="8" spans="1:37" ht="18" customHeight="1">
      <c r="A8" s="73" t="s">
        <v>1248</v>
      </c>
      <c r="B8" s="74" t="s">
        <v>1058</v>
      </c>
      <c r="C8" s="75" t="s">
        <v>1299</v>
      </c>
      <c r="D8" s="76" t="s">
        <v>1300</v>
      </c>
      <c r="E8" s="97" t="s">
        <v>340</v>
      </c>
      <c r="F8" s="97" t="s">
        <v>452</v>
      </c>
      <c r="G8" s="78"/>
      <c r="H8" s="78"/>
      <c r="I8" s="79"/>
      <c r="J8" s="80" t="s">
        <v>1252</v>
      </c>
      <c r="K8" s="78" t="s">
        <v>1251</v>
      </c>
      <c r="L8" s="79"/>
      <c r="M8" s="80" t="s">
        <v>1251</v>
      </c>
      <c r="N8" s="78"/>
      <c r="O8" s="79"/>
      <c r="P8" s="80" t="s">
        <v>1251</v>
      </c>
      <c r="Q8" s="78"/>
      <c r="R8" s="79"/>
      <c r="S8" s="80" t="s">
        <v>1251</v>
      </c>
      <c r="T8" s="78"/>
      <c r="U8" s="79"/>
      <c r="V8" s="80" t="s">
        <v>1252</v>
      </c>
      <c r="W8" s="78" t="s">
        <v>1252</v>
      </c>
      <c r="X8" s="79" t="s">
        <v>1251</v>
      </c>
      <c r="Y8" s="80" t="s">
        <v>1251</v>
      </c>
      <c r="Z8" s="78"/>
      <c r="AA8" s="79"/>
      <c r="AB8" s="80"/>
      <c r="AC8" s="78"/>
      <c r="AD8" s="79"/>
      <c r="AE8" s="80"/>
      <c r="AF8" s="78"/>
      <c r="AG8" s="78"/>
      <c r="AH8" s="81" t="s">
        <v>1301</v>
      </c>
      <c r="AI8" s="82" t="s">
        <v>450</v>
      </c>
      <c r="AJ8" s="99" t="s">
        <v>442</v>
      </c>
      <c r="AK8" s="101" t="s">
        <v>1302</v>
      </c>
    </row>
    <row r="9" spans="1:37" ht="18" customHeight="1" thickBot="1">
      <c r="A9" s="85"/>
      <c r="B9" s="86"/>
      <c r="C9" s="87"/>
      <c r="D9" s="88"/>
      <c r="E9" s="96"/>
      <c r="F9" s="89"/>
      <c r="G9" s="90"/>
      <c r="H9" s="90"/>
      <c r="I9" s="91"/>
      <c r="J9" s="92"/>
      <c r="K9" s="90"/>
      <c r="L9" s="91"/>
      <c r="M9" s="92"/>
      <c r="N9" s="90"/>
      <c r="O9" s="91"/>
      <c r="P9" s="92"/>
      <c r="Q9" s="90"/>
      <c r="R9" s="91"/>
      <c r="S9" s="92"/>
      <c r="T9" s="90"/>
      <c r="U9" s="91"/>
      <c r="V9" s="92"/>
      <c r="W9" s="90"/>
      <c r="X9" s="91"/>
      <c r="Y9" s="92"/>
      <c r="Z9" s="90"/>
      <c r="AA9" s="91"/>
      <c r="AB9" s="92"/>
      <c r="AC9" s="90"/>
      <c r="AD9" s="91"/>
      <c r="AE9" s="92"/>
      <c r="AF9" s="90"/>
      <c r="AG9" s="90"/>
      <c r="AH9" s="89"/>
      <c r="AI9" s="93"/>
      <c r="AJ9" s="98"/>
      <c r="AK9" s="102"/>
    </row>
    <row r="10" spans="1:37" ht="18" customHeight="1">
      <c r="A10" s="73" t="s">
        <v>1255</v>
      </c>
      <c r="B10" s="74" t="s">
        <v>1303</v>
      </c>
      <c r="C10" s="75" t="s">
        <v>1304</v>
      </c>
      <c r="D10" s="76" t="s">
        <v>1305</v>
      </c>
      <c r="E10" s="97" t="s">
        <v>311</v>
      </c>
      <c r="F10" s="97" t="s">
        <v>1306</v>
      </c>
      <c r="G10" s="78"/>
      <c r="H10" s="78"/>
      <c r="I10" s="79"/>
      <c r="J10" s="80"/>
      <c r="K10" s="78"/>
      <c r="L10" s="79"/>
      <c r="M10" s="80" t="s">
        <v>1251</v>
      </c>
      <c r="N10" s="78"/>
      <c r="O10" s="79"/>
      <c r="P10" s="80" t="s">
        <v>1252</v>
      </c>
      <c r="Q10" s="78" t="s">
        <v>1252</v>
      </c>
      <c r="R10" s="79" t="s">
        <v>1251</v>
      </c>
      <c r="S10" s="80" t="s">
        <v>1252</v>
      </c>
      <c r="T10" s="78" t="s">
        <v>1252</v>
      </c>
      <c r="U10" s="79" t="s">
        <v>1251</v>
      </c>
      <c r="V10" s="80" t="s">
        <v>1251</v>
      </c>
      <c r="W10" s="78"/>
      <c r="X10" s="79"/>
      <c r="Y10" s="80" t="s">
        <v>1252</v>
      </c>
      <c r="Z10" s="78" t="s">
        <v>1252</v>
      </c>
      <c r="AA10" s="79" t="s">
        <v>1252</v>
      </c>
      <c r="AB10" s="80"/>
      <c r="AC10" s="78"/>
      <c r="AD10" s="79"/>
      <c r="AE10" s="80"/>
      <c r="AF10" s="78"/>
      <c r="AG10" s="78"/>
      <c r="AH10" s="81" t="s">
        <v>1307</v>
      </c>
      <c r="AI10" s="82" t="s">
        <v>451</v>
      </c>
      <c r="AJ10" s="99" t="s">
        <v>1308</v>
      </c>
      <c r="AK10" s="101" t="s">
        <v>1309</v>
      </c>
    </row>
    <row r="11" spans="1:37" ht="18" customHeight="1" thickBot="1">
      <c r="A11" s="85"/>
      <c r="B11" s="86"/>
      <c r="C11" s="87"/>
      <c r="D11" s="88"/>
      <c r="E11" s="96"/>
      <c r="F11" s="89"/>
      <c r="G11" s="90"/>
      <c r="H11" s="90"/>
      <c r="I11" s="91"/>
      <c r="J11" s="92"/>
      <c r="K11" s="90"/>
      <c r="L11" s="91"/>
      <c r="M11" s="92"/>
      <c r="N11" s="90"/>
      <c r="O11" s="91"/>
      <c r="P11" s="92"/>
      <c r="Q11" s="90"/>
      <c r="R11" s="91"/>
      <c r="S11" s="92"/>
      <c r="T11" s="90"/>
      <c r="U11" s="91"/>
      <c r="V11" s="92"/>
      <c r="W11" s="90"/>
      <c r="X11" s="91"/>
      <c r="Y11" s="92"/>
      <c r="Z11" s="90"/>
      <c r="AA11" s="91"/>
      <c r="AB11" s="92"/>
      <c r="AC11" s="90"/>
      <c r="AD11" s="91"/>
      <c r="AE11" s="92"/>
      <c r="AF11" s="90"/>
      <c r="AG11" s="90"/>
      <c r="AH11" s="89"/>
      <c r="AI11" s="93"/>
      <c r="AJ11" s="98"/>
      <c r="AK11" s="102"/>
    </row>
    <row r="12" spans="1:37" ht="18" customHeight="1">
      <c r="A12" s="73" t="s">
        <v>1262</v>
      </c>
      <c r="B12" s="74" t="s">
        <v>1310</v>
      </c>
      <c r="C12" s="75" t="s">
        <v>1311</v>
      </c>
      <c r="D12" s="76" t="s">
        <v>1312</v>
      </c>
      <c r="E12" s="97" t="s">
        <v>362</v>
      </c>
      <c r="F12" s="97"/>
      <c r="G12" s="78" t="s">
        <v>1251</v>
      </c>
      <c r="H12" s="78"/>
      <c r="I12" s="79"/>
      <c r="J12" s="80" t="s">
        <v>1251</v>
      </c>
      <c r="K12" s="78"/>
      <c r="L12" s="79"/>
      <c r="M12" s="80" t="s">
        <v>1251</v>
      </c>
      <c r="N12" s="78"/>
      <c r="O12" s="79"/>
      <c r="P12" s="80" t="s">
        <v>1252</v>
      </c>
      <c r="Q12" s="78" t="s">
        <v>1251</v>
      </c>
      <c r="R12" s="79"/>
      <c r="S12" s="80" t="s">
        <v>1252</v>
      </c>
      <c r="T12" s="78" t="s">
        <v>1251</v>
      </c>
      <c r="U12" s="79"/>
      <c r="V12" s="80" t="s">
        <v>1252</v>
      </c>
      <c r="W12" s="78" t="s">
        <v>1252</v>
      </c>
      <c r="X12" s="79" t="s">
        <v>1252</v>
      </c>
      <c r="Y12" s="80"/>
      <c r="Z12" s="78"/>
      <c r="AA12" s="79"/>
      <c r="AB12" s="80"/>
      <c r="AC12" s="78"/>
      <c r="AD12" s="79"/>
      <c r="AE12" s="80"/>
      <c r="AF12" s="78"/>
      <c r="AG12" s="78"/>
      <c r="AH12" s="81" t="s">
        <v>1297</v>
      </c>
      <c r="AI12" s="82" t="s">
        <v>1313</v>
      </c>
      <c r="AJ12" s="103" t="s">
        <v>389</v>
      </c>
      <c r="AK12" s="101" t="s">
        <v>1314</v>
      </c>
    </row>
    <row r="13" spans="1:37" ht="18" customHeight="1" thickBot="1">
      <c r="A13" s="85"/>
      <c r="B13" s="86"/>
      <c r="C13" s="87"/>
      <c r="D13" s="88"/>
      <c r="E13" s="96"/>
      <c r="F13" s="89"/>
      <c r="G13" s="90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90"/>
      <c r="U13" s="91"/>
      <c r="V13" s="92"/>
      <c r="W13" s="90"/>
      <c r="X13" s="91"/>
      <c r="Y13" s="92"/>
      <c r="Z13" s="90"/>
      <c r="AA13" s="91"/>
      <c r="AB13" s="92"/>
      <c r="AC13" s="90"/>
      <c r="AD13" s="91"/>
      <c r="AE13" s="92"/>
      <c r="AF13" s="90"/>
      <c r="AG13" s="90"/>
      <c r="AH13" s="89"/>
      <c r="AI13" s="93"/>
      <c r="AJ13" s="104"/>
      <c r="AK13" s="102"/>
    </row>
    <row r="14" spans="1:37" ht="18" customHeight="1">
      <c r="A14" s="73" t="s">
        <v>1265</v>
      </c>
      <c r="B14" s="74" t="s">
        <v>1315</v>
      </c>
      <c r="C14" s="75" t="s">
        <v>1316</v>
      </c>
      <c r="D14" s="76" t="s">
        <v>1317</v>
      </c>
      <c r="E14" s="97" t="s">
        <v>362</v>
      </c>
      <c r="F14" s="97"/>
      <c r="G14" s="78" t="s">
        <v>1251</v>
      </c>
      <c r="H14" s="78"/>
      <c r="I14" s="79"/>
      <c r="J14" s="80" t="s">
        <v>1251</v>
      </c>
      <c r="K14" s="78"/>
      <c r="L14" s="79"/>
      <c r="M14" s="80" t="s">
        <v>1251</v>
      </c>
      <c r="N14" s="78"/>
      <c r="O14" s="79"/>
      <c r="P14" s="80" t="s">
        <v>1252</v>
      </c>
      <c r="Q14" s="78" t="s">
        <v>1251</v>
      </c>
      <c r="R14" s="79"/>
      <c r="S14" s="80" t="s">
        <v>1252</v>
      </c>
      <c r="T14" s="78" t="s">
        <v>1252</v>
      </c>
      <c r="U14" s="79" t="s">
        <v>1251</v>
      </c>
      <c r="V14" s="80" t="s">
        <v>1252</v>
      </c>
      <c r="W14" s="78" t="s">
        <v>1252</v>
      </c>
      <c r="X14" s="79" t="s">
        <v>1252</v>
      </c>
      <c r="Y14" s="80"/>
      <c r="Z14" s="78"/>
      <c r="AA14" s="79"/>
      <c r="AB14" s="80"/>
      <c r="AC14" s="78"/>
      <c r="AD14" s="79"/>
      <c r="AE14" s="80"/>
      <c r="AF14" s="78"/>
      <c r="AG14" s="78"/>
      <c r="AH14" s="81" t="s">
        <v>1297</v>
      </c>
      <c r="AI14" s="82" t="s">
        <v>451</v>
      </c>
      <c r="AJ14" s="103" t="s">
        <v>389</v>
      </c>
      <c r="AK14" s="101" t="s">
        <v>1318</v>
      </c>
    </row>
    <row r="15" spans="1:37" ht="18" customHeight="1" thickBot="1">
      <c r="A15" s="85"/>
      <c r="B15" s="86"/>
      <c r="C15" s="87"/>
      <c r="D15" s="88"/>
      <c r="E15" s="96"/>
      <c r="F15" s="89"/>
      <c r="G15" s="90"/>
      <c r="H15" s="90"/>
      <c r="I15" s="91"/>
      <c r="J15" s="92"/>
      <c r="K15" s="90"/>
      <c r="L15" s="91"/>
      <c r="M15" s="92"/>
      <c r="N15" s="90"/>
      <c r="O15" s="91"/>
      <c r="P15" s="92"/>
      <c r="Q15" s="90"/>
      <c r="R15" s="91"/>
      <c r="S15" s="92"/>
      <c r="T15" s="90"/>
      <c r="U15" s="91"/>
      <c r="V15" s="92"/>
      <c r="W15" s="90"/>
      <c r="X15" s="91"/>
      <c r="Y15" s="92"/>
      <c r="Z15" s="90"/>
      <c r="AA15" s="91"/>
      <c r="AB15" s="92"/>
      <c r="AC15" s="90"/>
      <c r="AD15" s="91"/>
      <c r="AE15" s="92"/>
      <c r="AF15" s="90"/>
      <c r="AG15" s="90"/>
      <c r="AH15" s="89"/>
      <c r="AI15" s="93"/>
      <c r="AJ15" s="98"/>
      <c r="AK15" s="102"/>
    </row>
    <row r="16" spans="1:37" ht="18" customHeight="1">
      <c r="A16" s="73" t="s">
        <v>1269</v>
      </c>
      <c r="B16" s="74" t="s">
        <v>893</v>
      </c>
      <c r="C16" s="75" t="s">
        <v>1319</v>
      </c>
      <c r="D16" s="76" t="s">
        <v>1320</v>
      </c>
      <c r="E16" s="97" t="s">
        <v>311</v>
      </c>
      <c r="F16" s="97" t="s">
        <v>1306</v>
      </c>
      <c r="G16" s="78"/>
      <c r="H16" s="78"/>
      <c r="I16" s="79"/>
      <c r="J16" s="80"/>
      <c r="K16" s="78"/>
      <c r="L16" s="79"/>
      <c r="M16" s="80"/>
      <c r="N16" s="78"/>
      <c r="O16" s="79"/>
      <c r="P16" s="80" t="s">
        <v>1251</v>
      </c>
      <c r="Q16" s="78"/>
      <c r="R16" s="79"/>
      <c r="S16" s="80" t="s">
        <v>1252</v>
      </c>
      <c r="T16" s="78" t="s">
        <v>1252</v>
      </c>
      <c r="U16" s="79" t="s">
        <v>1321</v>
      </c>
      <c r="V16" s="80" t="s">
        <v>1252</v>
      </c>
      <c r="W16" s="78"/>
      <c r="X16" s="79"/>
      <c r="Y16" s="80"/>
      <c r="Z16" s="78"/>
      <c r="AA16" s="79"/>
      <c r="AB16" s="80"/>
      <c r="AC16" s="78"/>
      <c r="AD16" s="79"/>
      <c r="AE16" s="80"/>
      <c r="AF16" s="78"/>
      <c r="AG16" s="78"/>
      <c r="AH16" s="81" t="s">
        <v>1296</v>
      </c>
      <c r="AI16" s="82" t="s">
        <v>451</v>
      </c>
      <c r="AJ16" s="99" t="s">
        <v>1322</v>
      </c>
      <c r="AK16" s="101" t="s">
        <v>1309</v>
      </c>
    </row>
    <row r="17" spans="1:37" ht="18" customHeight="1" thickBot="1">
      <c r="A17" s="85"/>
      <c r="B17" s="86"/>
      <c r="C17" s="87"/>
      <c r="D17" s="88"/>
      <c r="E17" s="96"/>
      <c r="F17" s="89"/>
      <c r="G17" s="90"/>
      <c r="H17" s="90"/>
      <c r="I17" s="91"/>
      <c r="J17" s="92"/>
      <c r="K17" s="90"/>
      <c r="L17" s="91"/>
      <c r="M17" s="92"/>
      <c r="N17" s="90"/>
      <c r="O17" s="91"/>
      <c r="P17" s="92"/>
      <c r="Q17" s="90"/>
      <c r="R17" s="91"/>
      <c r="S17" s="92"/>
      <c r="T17" s="90"/>
      <c r="U17" s="91"/>
      <c r="V17" s="92"/>
      <c r="W17" s="90"/>
      <c r="X17" s="91"/>
      <c r="Y17" s="92"/>
      <c r="Z17" s="90"/>
      <c r="AA17" s="91"/>
      <c r="AB17" s="92"/>
      <c r="AC17" s="90"/>
      <c r="AD17" s="91"/>
      <c r="AE17" s="92"/>
      <c r="AF17" s="90"/>
      <c r="AG17" s="90"/>
      <c r="AH17" s="89"/>
      <c r="AI17" s="93"/>
      <c r="AJ17" s="98"/>
      <c r="AK17" s="102"/>
    </row>
    <row r="18" spans="1:37" ht="18" customHeight="1">
      <c r="A18" s="73" t="s">
        <v>1273</v>
      </c>
      <c r="B18" s="74" t="s">
        <v>478</v>
      </c>
      <c r="C18" s="75" t="s">
        <v>1325</v>
      </c>
      <c r="D18" s="76" t="s">
        <v>1326</v>
      </c>
      <c r="E18" s="97" t="s">
        <v>340</v>
      </c>
      <c r="F18" s="97" t="s">
        <v>1258</v>
      </c>
      <c r="G18" s="78"/>
      <c r="H18" s="78"/>
      <c r="I18" s="79"/>
      <c r="J18" s="80" t="s">
        <v>1251</v>
      </c>
      <c r="K18" s="78"/>
      <c r="L18" s="79"/>
      <c r="M18" s="80" t="s">
        <v>1251</v>
      </c>
      <c r="N18" s="78"/>
      <c r="O18" s="79"/>
      <c r="P18" s="80" t="s">
        <v>1252</v>
      </c>
      <c r="Q18" s="78" t="s">
        <v>1252</v>
      </c>
      <c r="R18" s="79" t="s">
        <v>1252</v>
      </c>
      <c r="S18" s="80"/>
      <c r="T18" s="78"/>
      <c r="U18" s="79"/>
      <c r="V18" s="80"/>
      <c r="W18" s="78"/>
      <c r="X18" s="79"/>
      <c r="Y18" s="80"/>
      <c r="Z18" s="78"/>
      <c r="AA18" s="79"/>
      <c r="AB18" s="80"/>
      <c r="AC18" s="78"/>
      <c r="AD18" s="79"/>
      <c r="AE18" s="80"/>
      <c r="AF18" s="78"/>
      <c r="AG18" s="78"/>
      <c r="AH18" s="81" t="s">
        <v>1295</v>
      </c>
      <c r="AI18" s="82" t="s">
        <v>451</v>
      </c>
      <c r="AJ18" s="99" t="s">
        <v>1324</v>
      </c>
      <c r="AK18" s="101" t="s">
        <v>1302</v>
      </c>
    </row>
    <row r="19" spans="1:37" ht="18" customHeight="1" thickBot="1">
      <c r="A19" s="85"/>
      <c r="B19" s="86"/>
      <c r="C19" s="87"/>
      <c r="D19" s="88"/>
      <c r="E19" s="96"/>
      <c r="F19" s="89"/>
      <c r="G19" s="90"/>
      <c r="H19" s="90"/>
      <c r="I19" s="91"/>
      <c r="J19" s="92"/>
      <c r="K19" s="90"/>
      <c r="L19" s="91"/>
      <c r="M19" s="92"/>
      <c r="N19" s="90"/>
      <c r="O19" s="91"/>
      <c r="P19" s="92"/>
      <c r="Q19" s="90"/>
      <c r="R19" s="91"/>
      <c r="S19" s="92"/>
      <c r="T19" s="90"/>
      <c r="U19" s="91"/>
      <c r="V19" s="92"/>
      <c r="W19" s="90"/>
      <c r="X19" s="91"/>
      <c r="Y19" s="92"/>
      <c r="Z19" s="90"/>
      <c r="AA19" s="91"/>
      <c r="AB19" s="92"/>
      <c r="AC19" s="90"/>
      <c r="AD19" s="91"/>
      <c r="AE19" s="92"/>
      <c r="AF19" s="90"/>
      <c r="AG19" s="90"/>
      <c r="AH19" s="89"/>
      <c r="AI19" s="93"/>
      <c r="AJ19" s="98"/>
      <c r="AK19" s="102"/>
    </row>
    <row r="20" spans="1:37" ht="18" customHeight="1">
      <c r="A20" s="73" t="s">
        <v>1273</v>
      </c>
      <c r="B20" s="74" t="s">
        <v>1331</v>
      </c>
      <c r="C20" s="75" t="s">
        <v>1332</v>
      </c>
      <c r="D20" s="76" t="s">
        <v>1333</v>
      </c>
      <c r="E20" s="97" t="s">
        <v>356</v>
      </c>
      <c r="F20" s="97"/>
      <c r="G20" s="78" t="s">
        <v>1251</v>
      </c>
      <c r="H20" s="78"/>
      <c r="I20" s="79"/>
      <c r="J20" s="80" t="s">
        <v>1251</v>
      </c>
      <c r="K20" s="78"/>
      <c r="L20" s="79"/>
      <c r="M20" s="80" t="s">
        <v>1251</v>
      </c>
      <c r="N20" s="78"/>
      <c r="O20" s="79"/>
      <c r="P20" s="80" t="s">
        <v>1252</v>
      </c>
      <c r="Q20" s="78" t="s">
        <v>1252</v>
      </c>
      <c r="R20" s="79" t="s">
        <v>1252</v>
      </c>
      <c r="S20" s="80"/>
      <c r="T20" s="78"/>
      <c r="U20" s="79"/>
      <c r="V20" s="80"/>
      <c r="W20" s="78"/>
      <c r="X20" s="79"/>
      <c r="Y20" s="80"/>
      <c r="Z20" s="78"/>
      <c r="AA20" s="79"/>
      <c r="AB20" s="80"/>
      <c r="AC20" s="78"/>
      <c r="AD20" s="79"/>
      <c r="AE20" s="80"/>
      <c r="AF20" s="78"/>
      <c r="AG20" s="78"/>
      <c r="AH20" s="81" t="s">
        <v>1295</v>
      </c>
      <c r="AI20" s="82" t="s">
        <v>451</v>
      </c>
      <c r="AJ20" s="103" t="s">
        <v>389</v>
      </c>
      <c r="AK20" s="101" t="s">
        <v>1334</v>
      </c>
    </row>
    <row r="21" spans="1:37" ht="18" customHeight="1" thickBot="1">
      <c r="A21" s="85"/>
      <c r="B21" s="86"/>
      <c r="C21" s="87"/>
      <c r="D21" s="88"/>
      <c r="E21" s="96"/>
      <c r="F21" s="89"/>
      <c r="G21" s="90"/>
      <c r="H21" s="90"/>
      <c r="I21" s="91"/>
      <c r="J21" s="92"/>
      <c r="K21" s="90"/>
      <c r="L21" s="91"/>
      <c r="M21" s="92"/>
      <c r="N21" s="90"/>
      <c r="O21" s="91"/>
      <c r="P21" s="92"/>
      <c r="Q21" s="90"/>
      <c r="R21" s="91"/>
      <c r="S21" s="92"/>
      <c r="T21" s="90"/>
      <c r="U21" s="91"/>
      <c r="V21" s="92"/>
      <c r="W21" s="90"/>
      <c r="X21" s="91"/>
      <c r="Y21" s="92"/>
      <c r="Z21" s="90"/>
      <c r="AA21" s="91"/>
      <c r="AB21" s="92"/>
      <c r="AC21" s="90"/>
      <c r="AD21" s="91"/>
      <c r="AE21" s="92"/>
      <c r="AF21" s="90"/>
      <c r="AG21" s="90"/>
      <c r="AH21" s="89"/>
      <c r="AI21" s="93"/>
      <c r="AJ21" s="98"/>
      <c r="AK21" s="102"/>
    </row>
    <row r="22" spans="1:37" ht="18" customHeight="1">
      <c r="A22" s="73" t="s">
        <v>1273</v>
      </c>
      <c r="B22" s="74" t="s">
        <v>1327</v>
      </c>
      <c r="C22" s="75" t="s">
        <v>1328</v>
      </c>
      <c r="D22" s="76" t="s">
        <v>1329</v>
      </c>
      <c r="E22" s="97" t="s">
        <v>362</v>
      </c>
      <c r="F22" s="97"/>
      <c r="G22" s="78" t="s">
        <v>1251</v>
      </c>
      <c r="H22" s="78"/>
      <c r="I22" s="79"/>
      <c r="J22" s="80" t="s">
        <v>1251</v>
      </c>
      <c r="K22" s="78"/>
      <c r="L22" s="79"/>
      <c r="M22" s="80" t="s">
        <v>1251</v>
      </c>
      <c r="N22" s="78"/>
      <c r="O22" s="79"/>
      <c r="P22" s="80" t="s">
        <v>1252</v>
      </c>
      <c r="Q22" s="78" t="s">
        <v>1252</v>
      </c>
      <c r="R22" s="79" t="s">
        <v>1252</v>
      </c>
      <c r="S22" s="80"/>
      <c r="T22" s="78"/>
      <c r="U22" s="79"/>
      <c r="V22" s="80"/>
      <c r="W22" s="78"/>
      <c r="X22" s="79"/>
      <c r="Y22" s="80"/>
      <c r="Z22" s="78"/>
      <c r="AA22" s="79"/>
      <c r="AB22" s="80"/>
      <c r="AC22" s="78"/>
      <c r="AD22" s="79"/>
      <c r="AE22" s="80"/>
      <c r="AF22" s="78"/>
      <c r="AG22" s="78"/>
      <c r="AH22" s="81" t="s">
        <v>1295</v>
      </c>
      <c r="AI22" s="82" t="s">
        <v>451</v>
      </c>
      <c r="AJ22" s="103" t="s">
        <v>389</v>
      </c>
      <c r="AK22" s="101" t="s">
        <v>1330</v>
      </c>
    </row>
    <row r="23" spans="1:37" ht="18" customHeight="1" thickBot="1">
      <c r="A23" s="85"/>
      <c r="B23" s="86"/>
      <c r="C23" s="87"/>
      <c r="D23" s="88"/>
      <c r="E23" s="96"/>
      <c r="F23" s="89"/>
      <c r="G23" s="90"/>
      <c r="H23" s="90"/>
      <c r="I23" s="91"/>
      <c r="J23" s="92"/>
      <c r="K23" s="90"/>
      <c r="L23" s="91"/>
      <c r="M23" s="92"/>
      <c r="N23" s="90"/>
      <c r="O23" s="91"/>
      <c r="P23" s="92"/>
      <c r="Q23" s="90"/>
      <c r="R23" s="91"/>
      <c r="S23" s="92"/>
      <c r="T23" s="90"/>
      <c r="U23" s="91"/>
      <c r="V23" s="92"/>
      <c r="W23" s="90"/>
      <c r="X23" s="91"/>
      <c r="Y23" s="92"/>
      <c r="Z23" s="90"/>
      <c r="AA23" s="91"/>
      <c r="AB23" s="92"/>
      <c r="AC23" s="90"/>
      <c r="AD23" s="91"/>
      <c r="AE23" s="92"/>
      <c r="AF23" s="90"/>
      <c r="AG23" s="90"/>
      <c r="AH23" s="89"/>
      <c r="AI23" s="93"/>
      <c r="AJ23" s="104"/>
      <c r="AK23" s="102"/>
    </row>
    <row r="24" spans="1:37" ht="18" customHeight="1">
      <c r="A24" s="73" t="s">
        <v>1273</v>
      </c>
      <c r="B24" s="74" t="s">
        <v>1095</v>
      </c>
      <c r="C24" s="75" t="s">
        <v>832</v>
      </c>
      <c r="D24" s="76" t="s">
        <v>1323</v>
      </c>
      <c r="E24" s="97" t="s">
        <v>311</v>
      </c>
      <c r="F24" s="97" t="s">
        <v>1306</v>
      </c>
      <c r="G24" s="78"/>
      <c r="H24" s="78"/>
      <c r="I24" s="79"/>
      <c r="J24" s="80"/>
      <c r="K24" s="78"/>
      <c r="L24" s="79"/>
      <c r="M24" s="80" t="s">
        <v>1251</v>
      </c>
      <c r="N24" s="78"/>
      <c r="O24" s="79"/>
      <c r="P24" s="80" t="s">
        <v>1252</v>
      </c>
      <c r="Q24" s="78" t="s">
        <v>1252</v>
      </c>
      <c r="R24" s="79" t="s">
        <v>1252</v>
      </c>
      <c r="S24" s="80"/>
      <c r="T24" s="78"/>
      <c r="U24" s="79"/>
      <c r="V24" s="80"/>
      <c r="W24" s="78"/>
      <c r="X24" s="79"/>
      <c r="Y24" s="80"/>
      <c r="Z24" s="78"/>
      <c r="AA24" s="79"/>
      <c r="AB24" s="80"/>
      <c r="AC24" s="78"/>
      <c r="AD24" s="79"/>
      <c r="AE24" s="80"/>
      <c r="AF24" s="78"/>
      <c r="AG24" s="78"/>
      <c r="AH24" s="81" t="s">
        <v>1295</v>
      </c>
      <c r="AI24" s="82" t="s">
        <v>451</v>
      </c>
      <c r="AJ24" s="83" t="s">
        <v>1324</v>
      </c>
      <c r="AK24" s="101" t="s">
        <v>1309</v>
      </c>
    </row>
    <row r="25" spans="1:37" ht="18" customHeight="1" thickBot="1">
      <c r="A25" s="85"/>
      <c r="B25" s="86"/>
      <c r="C25" s="87"/>
      <c r="D25" s="88"/>
      <c r="E25" s="96"/>
      <c r="F25" s="89"/>
      <c r="G25" s="90"/>
      <c r="H25" s="90"/>
      <c r="I25" s="91"/>
      <c r="J25" s="92"/>
      <c r="K25" s="90"/>
      <c r="L25" s="91"/>
      <c r="M25" s="92"/>
      <c r="N25" s="90"/>
      <c r="O25" s="91"/>
      <c r="P25" s="92"/>
      <c r="Q25" s="90"/>
      <c r="R25" s="91"/>
      <c r="S25" s="92"/>
      <c r="T25" s="90"/>
      <c r="U25" s="91"/>
      <c r="V25" s="92"/>
      <c r="W25" s="90"/>
      <c r="X25" s="91"/>
      <c r="Y25" s="92"/>
      <c r="Z25" s="90"/>
      <c r="AA25" s="91"/>
      <c r="AB25" s="92"/>
      <c r="AC25" s="90"/>
      <c r="AD25" s="91"/>
      <c r="AE25" s="92"/>
      <c r="AF25" s="90"/>
      <c r="AG25" s="90"/>
      <c r="AH25" s="89"/>
      <c r="AI25" s="93"/>
      <c r="AJ25" s="104"/>
      <c r="AK25" s="102"/>
    </row>
    <row r="26" spans="1:37" ht="18" customHeight="1">
      <c r="A26" s="73" t="s">
        <v>85</v>
      </c>
      <c r="B26" s="74" t="s">
        <v>534</v>
      </c>
      <c r="C26" s="75" t="s">
        <v>1335</v>
      </c>
      <c r="D26" s="76" t="s">
        <v>1336</v>
      </c>
      <c r="E26" s="97" t="s">
        <v>1337</v>
      </c>
      <c r="F26" s="97"/>
      <c r="G26" s="78" t="s">
        <v>1251</v>
      </c>
      <c r="H26" s="78"/>
      <c r="I26" s="79"/>
      <c r="J26" s="80" t="s">
        <v>1252</v>
      </c>
      <c r="K26" s="78" t="s">
        <v>1251</v>
      </c>
      <c r="L26" s="79"/>
      <c r="M26" s="80" t="s">
        <v>1252</v>
      </c>
      <c r="N26" s="78" t="s">
        <v>1251</v>
      </c>
      <c r="O26" s="79"/>
      <c r="P26" s="80" t="s">
        <v>1252</v>
      </c>
      <c r="Q26" s="78" t="s">
        <v>1252</v>
      </c>
      <c r="R26" s="79" t="s">
        <v>1252</v>
      </c>
      <c r="S26" s="80"/>
      <c r="T26" s="78"/>
      <c r="U26" s="79"/>
      <c r="V26" s="80"/>
      <c r="W26" s="78"/>
      <c r="X26" s="79"/>
      <c r="Y26" s="80"/>
      <c r="Z26" s="78"/>
      <c r="AA26" s="79"/>
      <c r="AB26" s="80"/>
      <c r="AC26" s="78"/>
      <c r="AD26" s="79"/>
      <c r="AE26" s="80"/>
      <c r="AF26" s="78"/>
      <c r="AG26" s="78"/>
      <c r="AH26" s="81" t="s">
        <v>1295</v>
      </c>
      <c r="AI26" s="82" t="s">
        <v>451</v>
      </c>
      <c r="AJ26" s="103" t="s">
        <v>389</v>
      </c>
      <c r="AK26" s="101" t="s">
        <v>1338</v>
      </c>
    </row>
    <row r="27" spans="1:37" ht="18" customHeight="1" thickBot="1">
      <c r="A27" s="85"/>
      <c r="B27" s="86"/>
      <c r="C27" s="87"/>
      <c r="D27" s="88"/>
      <c r="E27" s="96"/>
      <c r="F27" s="89"/>
      <c r="G27" s="90"/>
      <c r="H27" s="90"/>
      <c r="I27" s="91"/>
      <c r="J27" s="92"/>
      <c r="K27" s="90"/>
      <c r="L27" s="91"/>
      <c r="M27" s="92"/>
      <c r="N27" s="90"/>
      <c r="O27" s="91"/>
      <c r="P27" s="92"/>
      <c r="Q27" s="90"/>
      <c r="R27" s="91"/>
      <c r="S27" s="92"/>
      <c r="T27" s="90"/>
      <c r="U27" s="91"/>
      <c r="V27" s="92"/>
      <c r="W27" s="90"/>
      <c r="X27" s="91"/>
      <c r="Y27" s="92"/>
      <c r="Z27" s="90"/>
      <c r="AA27" s="91"/>
      <c r="AB27" s="92"/>
      <c r="AC27" s="90"/>
      <c r="AD27" s="91"/>
      <c r="AE27" s="92"/>
      <c r="AF27" s="90"/>
      <c r="AG27" s="90"/>
      <c r="AH27" s="89"/>
      <c r="AI27" s="93"/>
      <c r="AJ27" s="98"/>
      <c r="AK27" s="102"/>
    </row>
    <row r="28" spans="1:36" ht="20.25">
      <c r="A28" s="1"/>
      <c r="B28" s="8"/>
      <c r="D28" s="19"/>
      <c r="G28" s="12"/>
      <c r="H28" s="6"/>
      <c r="I28" s="12"/>
      <c r="J28" s="6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10" s="3" customFormat="1" ht="20.25">
      <c r="A29" s="1" t="s">
        <v>304</v>
      </c>
      <c r="B29" s="2"/>
      <c r="D29" s="4"/>
      <c r="G29" s="5"/>
      <c r="H29" s="6"/>
      <c r="I29" s="5"/>
      <c r="J29" s="6"/>
    </row>
    <row r="30" spans="1:37" ht="20.25">
      <c r="A30" s="1" t="s">
        <v>302</v>
      </c>
      <c r="B30" s="8"/>
      <c r="D30" s="19"/>
      <c r="G30" s="12"/>
      <c r="H30" s="6"/>
      <c r="I30" s="12"/>
      <c r="J30" s="6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05"/>
    </row>
    <row r="31" spans="1:36" ht="12" customHeight="1">
      <c r="A31" s="1"/>
      <c r="B31" s="8"/>
      <c r="D31" s="19"/>
      <c r="G31" s="12"/>
      <c r="H31" s="6"/>
      <c r="I31" s="12"/>
      <c r="J31" s="6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7" ht="20.25">
      <c r="A32" s="1"/>
      <c r="B32" s="8"/>
      <c r="D32" s="19"/>
      <c r="G32" s="12"/>
      <c r="H32" s="6"/>
      <c r="I32" s="12"/>
      <c r="J32" s="6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05" t="s">
        <v>1291</v>
      </c>
    </row>
    <row r="33" spans="2:6" ht="16.5" thickBot="1">
      <c r="B33" s="52" t="s">
        <v>1292</v>
      </c>
      <c r="E33" s="100" t="s">
        <v>581</v>
      </c>
      <c r="F33" s="53"/>
    </row>
    <row r="34" spans="5:36" ht="13.5" thickBot="1">
      <c r="E34" s="36"/>
      <c r="F34" s="36"/>
      <c r="G34" s="54"/>
      <c r="H34" s="55" t="s">
        <v>1293</v>
      </c>
      <c r="I34" s="55"/>
      <c r="J34" s="56"/>
      <c r="K34" s="57" t="s">
        <v>1294</v>
      </c>
      <c r="L34" s="58"/>
      <c r="M34" s="56"/>
      <c r="N34" s="57" t="s">
        <v>1295</v>
      </c>
      <c r="O34" s="58"/>
      <c r="P34" s="56"/>
      <c r="Q34" s="57" t="s">
        <v>1296</v>
      </c>
      <c r="R34" s="58"/>
      <c r="S34" s="56"/>
      <c r="T34" s="57" t="s">
        <v>1297</v>
      </c>
      <c r="U34" s="58"/>
      <c r="V34" s="56"/>
      <c r="W34" s="57" t="s">
        <v>1307</v>
      </c>
      <c r="X34" s="58"/>
      <c r="Y34" s="56"/>
      <c r="Z34" s="57" t="s">
        <v>1301</v>
      </c>
      <c r="AA34" s="58"/>
      <c r="AB34" s="56"/>
      <c r="AC34" s="57"/>
      <c r="AD34" s="57"/>
      <c r="AE34" s="56"/>
      <c r="AF34" s="57"/>
      <c r="AG34" s="59"/>
      <c r="AH34" s="60"/>
      <c r="AI34" s="60"/>
      <c r="AJ34" s="60"/>
    </row>
    <row r="35" spans="1:37" s="72" customFormat="1" ht="14.25" customHeight="1" thickBot="1">
      <c r="A35" s="61" t="s">
        <v>422</v>
      </c>
      <c r="B35" s="62" t="s">
        <v>292</v>
      </c>
      <c r="C35" s="63" t="s">
        <v>293</v>
      </c>
      <c r="D35" s="64" t="s">
        <v>294</v>
      </c>
      <c r="E35" s="65" t="s">
        <v>295</v>
      </c>
      <c r="F35" s="65" t="s">
        <v>296</v>
      </c>
      <c r="G35" s="66"/>
      <c r="H35" s="67"/>
      <c r="I35" s="68"/>
      <c r="J35" s="66"/>
      <c r="K35" s="67"/>
      <c r="L35" s="68"/>
      <c r="M35" s="66"/>
      <c r="N35" s="67"/>
      <c r="O35" s="68"/>
      <c r="P35" s="66"/>
      <c r="Q35" s="67"/>
      <c r="R35" s="68"/>
      <c r="S35" s="66"/>
      <c r="T35" s="67"/>
      <c r="U35" s="68"/>
      <c r="V35" s="66"/>
      <c r="W35" s="67"/>
      <c r="X35" s="68"/>
      <c r="Y35" s="66"/>
      <c r="Z35" s="67"/>
      <c r="AA35" s="68"/>
      <c r="AB35" s="66"/>
      <c r="AC35" s="67"/>
      <c r="AD35" s="67"/>
      <c r="AE35" s="66"/>
      <c r="AF35" s="67"/>
      <c r="AG35" s="67"/>
      <c r="AH35" s="69" t="s">
        <v>1247</v>
      </c>
      <c r="AI35" s="70" t="s">
        <v>305</v>
      </c>
      <c r="AJ35" s="70" t="s">
        <v>306</v>
      </c>
      <c r="AK35" s="71" t="s">
        <v>300</v>
      </c>
    </row>
    <row r="36" spans="1:37" ht="18" customHeight="1">
      <c r="A36" s="73" t="s">
        <v>86</v>
      </c>
      <c r="B36" s="74" t="s">
        <v>1339</v>
      </c>
      <c r="C36" s="75" t="s">
        <v>1340</v>
      </c>
      <c r="D36" s="76" t="s">
        <v>818</v>
      </c>
      <c r="E36" s="97" t="s">
        <v>1341</v>
      </c>
      <c r="F36" s="97" t="s">
        <v>1342</v>
      </c>
      <c r="G36" s="78" t="s">
        <v>1251</v>
      </c>
      <c r="H36" s="78"/>
      <c r="I36" s="79"/>
      <c r="J36" s="80" t="s">
        <v>1251</v>
      </c>
      <c r="K36" s="78"/>
      <c r="L36" s="79"/>
      <c r="M36" s="80" t="s">
        <v>1252</v>
      </c>
      <c r="N36" s="78" t="s">
        <v>1252</v>
      </c>
      <c r="O36" s="79" t="s">
        <v>1251</v>
      </c>
      <c r="P36" s="80" t="s">
        <v>1252</v>
      </c>
      <c r="Q36" s="78" t="s">
        <v>1252</v>
      </c>
      <c r="R36" s="79" t="s">
        <v>1252</v>
      </c>
      <c r="S36" s="80"/>
      <c r="T36" s="78"/>
      <c r="U36" s="79"/>
      <c r="V36" s="80"/>
      <c r="W36" s="78"/>
      <c r="X36" s="79"/>
      <c r="Y36" s="80"/>
      <c r="Z36" s="78"/>
      <c r="AA36" s="79"/>
      <c r="AB36" s="80"/>
      <c r="AC36" s="78"/>
      <c r="AD36" s="79"/>
      <c r="AE36" s="80"/>
      <c r="AF36" s="78"/>
      <c r="AG36" s="78"/>
      <c r="AH36" s="81" t="s">
        <v>1295</v>
      </c>
      <c r="AI36" s="99" t="s">
        <v>451</v>
      </c>
      <c r="AJ36" s="99"/>
      <c r="AK36" s="101" t="s">
        <v>1343</v>
      </c>
    </row>
    <row r="37" spans="1:37" ht="18" customHeight="1" thickBot="1">
      <c r="A37" s="85"/>
      <c r="B37" s="86"/>
      <c r="C37" s="87"/>
      <c r="D37" s="88"/>
      <c r="E37" s="96"/>
      <c r="F37" s="89"/>
      <c r="G37" s="90"/>
      <c r="H37" s="90"/>
      <c r="I37" s="91"/>
      <c r="J37" s="92"/>
      <c r="K37" s="90"/>
      <c r="L37" s="91"/>
      <c r="M37" s="92"/>
      <c r="N37" s="90"/>
      <c r="O37" s="91"/>
      <c r="P37" s="92"/>
      <c r="Q37" s="90"/>
      <c r="R37" s="91"/>
      <c r="S37" s="92"/>
      <c r="T37" s="90"/>
      <c r="U37" s="91"/>
      <c r="V37" s="92"/>
      <c r="W37" s="90"/>
      <c r="X37" s="91"/>
      <c r="Y37" s="92"/>
      <c r="Z37" s="90"/>
      <c r="AA37" s="91"/>
      <c r="AB37" s="92"/>
      <c r="AC37" s="90"/>
      <c r="AD37" s="91"/>
      <c r="AE37" s="92"/>
      <c r="AF37" s="90"/>
      <c r="AG37" s="90"/>
      <c r="AH37" s="89"/>
      <c r="AI37" s="98"/>
      <c r="AJ37" s="98"/>
      <c r="AK37" s="102"/>
    </row>
    <row r="38" spans="1:37" ht="18" customHeight="1">
      <c r="A38" s="73" t="s">
        <v>1344</v>
      </c>
      <c r="B38" s="74" t="s">
        <v>1310</v>
      </c>
      <c r="C38" s="75" t="s">
        <v>1345</v>
      </c>
      <c r="D38" s="76" t="s">
        <v>1346</v>
      </c>
      <c r="E38" s="97" t="s">
        <v>362</v>
      </c>
      <c r="F38" s="97"/>
      <c r="G38" s="78" t="s">
        <v>1252</v>
      </c>
      <c r="H38" s="78" t="s">
        <v>1251</v>
      </c>
      <c r="I38" s="79"/>
      <c r="J38" s="80" t="s">
        <v>1251</v>
      </c>
      <c r="K38" s="78"/>
      <c r="L38" s="79"/>
      <c r="M38" s="80" t="s">
        <v>1252</v>
      </c>
      <c r="N38" s="78" t="s">
        <v>1252</v>
      </c>
      <c r="O38" s="79" t="s">
        <v>1251</v>
      </c>
      <c r="P38" s="80" t="s">
        <v>1252</v>
      </c>
      <c r="Q38" s="78" t="s">
        <v>1252</v>
      </c>
      <c r="R38" s="79" t="s">
        <v>1252</v>
      </c>
      <c r="S38" s="80"/>
      <c r="T38" s="78"/>
      <c r="U38" s="79"/>
      <c r="V38" s="80"/>
      <c r="W38" s="78"/>
      <c r="X38" s="79"/>
      <c r="Y38" s="80"/>
      <c r="Z38" s="78"/>
      <c r="AA38" s="79"/>
      <c r="AB38" s="80"/>
      <c r="AC38" s="78"/>
      <c r="AD38" s="79"/>
      <c r="AE38" s="80"/>
      <c r="AF38" s="78"/>
      <c r="AG38" s="78"/>
      <c r="AH38" s="81" t="s">
        <v>1295</v>
      </c>
      <c r="AI38" s="82" t="s">
        <v>451</v>
      </c>
      <c r="AJ38" s="103" t="s">
        <v>389</v>
      </c>
      <c r="AK38" s="101" t="s">
        <v>1347</v>
      </c>
    </row>
    <row r="39" spans="1:37" ht="18" customHeight="1" thickBot="1">
      <c r="A39" s="85"/>
      <c r="B39" s="86"/>
      <c r="C39" s="87"/>
      <c r="D39" s="88"/>
      <c r="E39" s="96"/>
      <c r="F39" s="89"/>
      <c r="G39" s="90"/>
      <c r="H39" s="90"/>
      <c r="I39" s="91"/>
      <c r="J39" s="92"/>
      <c r="K39" s="90"/>
      <c r="L39" s="91"/>
      <c r="M39" s="92"/>
      <c r="N39" s="90"/>
      <c r="O39" s="91"/>
      <c r="P39" s="92"/>
      <c r="Q39" s="90"/>
      <c r="R39" s="91"/>
      <c r="S39" s="92"/>
      <c r="T39" s="90"/>
      <c r="U39" s="91"/>
      <c r="V39" s="92"/>
      <c r="W39" s="90"/>
      <c r="X39" s="91"/>
      <c r="Y39" s="92"/>
      <c r="Z39" s="90"/>
      <c r="AA39" s="91"/>
      <c r="AB39" s="92"/>
      <c r="AC39" s="90"/>
      <c r="AD39" s="91"/>
      <c r="AE39" s="92"/>
      <c r="AF39" s="90"/>
      <c r="AG39" s="90"/>
      <c r="AH39" s="89"/>
      <c r="AI39" s="93"/>
      <c r="AJ39" s="104"/>
      <c r="AK39" s="102"/>
    </row>
    <row r="40" spans="1:37" ht="18" customHeight="1">
      <c r="A40" s="73" t="s">
        <v>1348</v>
      </c>
      <c r="B40" s="74" t="s">
        <v>1349</v>
      </c>
      <c r="C40" s="75" t="s">
        <v>1350</v>
      </c>
      <c r="D40" s="76" t="s">
        <v>1351</v>
      </c>
      <c r="E40" s="97" t="s">
        <v>362</v>
      </c>
      <c r="F40" s="97"/>
      <c r="G40" s="78" t="s">
        <v>1251</v>
      </c>
      <c r="H40" s="78"/>
      <c r="I40" s="79"/>
      <c r="J40" s="80" t="s">
        <v>1252</v>
      </c>
      <c r="K40" s="78" t="s">
        <v>1252</v>
      </c>
      <c r="L40" s="79" t="s">
        <v>1251</v>
      </c>
      <c r="M40" s="80" t="s">
        <v>1252</v>
      </c>
      <c r="N40" s="78" t="s">
        <v>1252</v>
      </c>
      <c r="O40" s="79" t="s">
        <v>1252</v>
      </c>
      <c r="P40" s="80"/>
      <c r="Q40" s="78"/>
      <c r="R40" s="79"/>
      <c r="S40" s="80"/>
      <c r="T40" s="78"/>
      <c r="U40" s="79"/>
      <c r="V40" s="80"/>
      <c r="W40" s="78"/>
      <c r="X40" s="79"/>
      <c r="Y40" s="80"/>
      <c r="Z40" s="78"/>
      <c r="AA40" s="79"/>
      <c r="AB40" s="80"/>
      <c r="AC40" s="78"/>
      <c r="AD40" s="79"/>
      <c r="AE40" s="80"/>
      <c r="AF40" s="78"/>
      <c r="AG40" s="78"/>
      <c r="AH40" s="81" t="s">
        <v>1294</v>
      </c>
      <c r="AI40" s="82" t="s">
        <v>451</v>
      </c>
      <c r="AJ40" s="103" t="s">
        <v>389</v>
      </c>
      <c r="AK40" s="101" t="s">
        <v>561</v>
      </c>
    </row>
    <row r="41" spans="1:37" ht="18" customHeight="1" thickBot="1">
      <c r="A41" s="85"/>
      <c r="B41" s="86"/>
      <c r="C41" s="87"/>
      <c r="D41" s="88"/>
      <c r="E41" s="96"/>
      <c r="F41" s="89"/>
      <c r="G41" s="90"/>
      <c r="H41" s="90"/>
      <c r="I41" s="91"/>
      <c r="J41" s="92"/>
      <c r="K41" s="90"/>
      <c r="L41" s="91"/>
      <c r="M41" s="92"/>
      <c r="N41" s="90"/>
      <c r="O41" s="91"/>
      <c r="P41" s="92"/>
      <c r="Q41" s="90"/>
      <c r="R41" s="91"/>
      <c r="S41" s="92"/>
      <c r="T41" s="90"/>
      <c r="U41" s="91"/>
      <c r="V41" s="92"/>
      <c r="W41" s="90"/>
      <c r="X41" s="91"/>
      <c r="Y41" s="92"/>
      <c r="Z41" s="90"/>
      <c r="AA41" s="91"/>
      <c r="AB41" s="92"/>
      <c r="AC41" s="90"/>
      <c r="AD41" s="91"/>
      <c r="AE41" s="92"/>
      <c r="AF41" s="90"/>
      <c r="AG41" s="90"/>
      <c r="AH41" s="89"/>
      <c r="AI41" s="93"/>
      <c r="AJ41" s="98"/>
      <c r="AK41" s="102"/>
    </row>
    <row r="42" spans="1:37" ht="18" customHeight="1">
      <c r="A42" s="73" t="s">
        <v>1348</v>
      </c>
      <c r="B42" s="74" t="s">
        <v>1058</v>
      </c>
      <c r="C42" s="75" t="s">
        <v>1352</v>
      </c>
      <c r="D42" s="76" t="s">
        <v>1353</v>
      </c>
      <c r="E42" s="97" t="s">
        <v>1337</v>
      </c>
      <c r="F42" s="97"/>
      <c r="G42" s="78" t="s">
        <v>1251</v>
      </c>
      <c r="H42" s="78"/>
      <c r="I42" s="79"/>
      <c r="J42" s="80" t="s">
        <v>1252</v>
      </c>
      <c r="K42" s="78" t="s">
        <v>1252</v>
      </c>
      <c r="L42" s="79" t="s">
        <v>1251</v>
      </c>
      <c r="M42" s="80" t="s">
        <v>1252</v>
      </c>
      <c r="N42" s="78" t="s">
        <v>1252</v>
      </c>
      <c r="O42" s="79" t="s">
        <v>1252</v>
      </c>
      <c r="P42" s="80"/>
      <c r="Q42" s="78"/>
      <c r="R42" s="79"/>
      <c r="S42" s="80"/>
      <c r="T42" s="78"/>
      <c r="U42" s="79"/>
      <c r="V42" s="80"/>
      <c r="W42" s="78"/>
      <c r="X42" s="79"/>
      <c r="Y42" s="80"/>
      <c r="Z42" s="78"/>
      <c r="AA42" s="79"/>
      <c r="AB42" s="80"/>
      <c r="AC42" s="78"/>
      <c r="AD42" s="79"/>
      <c r="AE42" s="80"/>
      <c r="AF42" s="78"/>
      <c r="AG42" s="78"/>
      <c r="AH42" s="81" t="s">
        <v>1294</v>
      </c>
      <c r="AI42" s="82" t="s">
        <v>451</v>
      </c>
      <c r="AJ42" s="103" t="s">
        <v>389</v>
      </c>
      <c r="AK42" s="101" t="s">
        <v>1338</v>
      </c>
    </row>
    <row r="43" spans="1:37" ht="18" customHeight="1" thickBot="1">
      <c r="A43" s="85"/>
      <c r="B43" s="86"/>
      <c r="C43" s="87"/>
      <c r="D43" s="88"/>
      <c r="E43" s="96"/>
      <c r="F43" s="89"/>
      <c r="G43" s="90"/>
      <c r="H43" s="90"/>
      <c r="I43" s="91"/>
      <c r="J43" s="92"/>
      <c r="K43" s="90"/>
      <c r="L43" s="91"/>
      <c r="M43" s="92"/>
      <c r="N43" s="90"/>
      <c r="O43" s="91"/>
      <c r="P43" s="92"/>
      <c r="Q43" s="90"/>
      <c r="R43" s="91"/>
      <c r="S43" s="92"/>
      <c r="T43" s="90"/>
      <c r="U43" s="91"/>
      <c r="V43" s="92"/>
      <c r="W43" s="90"/>
      <c r="X43" s="91"/>
      <c r="Y43" s="92"/>
      <c r="Z43" s="90"/>
      <c r="AA43" s="91"/>
      <c r="AB43" s="92"/>
      <c r="AC43" s="90"/>
      <c r="AD43" s="91"/>
      <c r="AE43" s="92"/>
      <c r="AF43" s="90"/>
      <c r="AG43" s="90"/>
      <c r="AH43" s="89"/>
      <c r="AI43" s="98"/>
      <c r="AJ43" s="98"/>
      <c r="AK43" s="102"/>
    </row>
    <row r="44" spans="1:37" ht="18" customHeight="1">
      <c r="A44" s="73"/>
      <c r="B44" s="74" t="s">
        <v>562</v>
      </c>
      <c r="C44" s="75" t="s">
        <v>1354</v>
      </c>
      <c r="D44" s="76" t="s">
        <v>1355</v>
      </c>
      <c r="E44" s="97" t="s">
        <v>311</v>
      </c>
      <c r="F44" s="97" t="s">
        <v>320</v>
      </c>
      <c r="G44" s="78" t="s">
        <v>1252</v>
      </c>
      <c r="H44" s="78" t="s">
        <v>1252</v>
      </c>
      <c r="I44" s="79" t="s">
        <v>1252</v>
      </c>
      <c r="J44" s="80"/>
      <c r="K44" s="78"/>
      <c r="L44" s="79"/>
      <c r="M44" s="80"/>
      <c r="N44" s="78"/>
      <c r="O44" s="79"/>
      <c r="P44" s="80"/>
      <c r="Q44" s="78"/>
      <c r="R44" s="79"/>
      <c r="S44" s="80"/>
      <c r="T44" s="78"/>
      <c r="U44" s="79"/>
      <c r="V44" s="80"/>
      <c r="W44" s="78"/>
      <c r="X44" s="79"/>
      <c r="Y44" s="80"/>
      <c r="Z44" s="78"/>
      <c r="AA44" s="79"/>
      <c r="AB44" s="80"/>
      <c r="AC44" s="78"/>
      <c r="AD44" s="79"/>
      <c r="AE44" s="80"/>
      <c r="AF44" s="78"/>
      <c r="AG44" s="78"/>
      <c r="AH44" s="81" t="s">
        <v>1279</v>
      </c>
      <c r="AI44" s="99"/>
      <c r="AJ44" s="99"/>
      <c r="AK44" s="101" t="s">
        <v>1356</v>
      </c>
    </row>
    <row r="45" spans="1:37" ht="18" customHeight="1" thickBot="1">
      <c r="A45" s="85"/>
      <c r="B45" s="86"/>
      <c r="C45" s="87"/>
      <c r="D45" s="88"/>
      <c r="E45" s="96"/>
      <c r="F45" s="89"/>
      <c r="G45" s="90"/>
      <c r="H45" s="90"/>
      <c r="I45" s="91"/>
      <c r="J45" s="92"/>
      <c r="K45" s="90"/>
      <c r="L45" s="91"/>
      <c r="M45" s="92"/>
      <c r="N45" s="90"/>
      <c r="O45" s="91"/>
      <c r="P45" s="92"/>
      <c r="Q45" s="90"/>
      <c r="R45" s="91"/>
      <c r="S45" s="92"/>
      <c r="T45" s="90"/>
      <c r="U45" s="91"/>
      <c r="V45" s="92"/>
      <c r="W45" s="90"/>
      <c r="X45" s="91"/>
      <c r="Y45" s="92"/>
      <c r="Z45" s="90"/>
      <c r="AA45" s="91"/>
      <c r="AB45" s="92"/>
      <c r="AC45" s="90"/>
      <c r="AD45" s="91"/>
      <c r="AE45" s="92"/>
      <c r="AF45" s="90"/>
      <c r="AG45" s="90"/>
      <c r="AH45" s="89"/>
      <c r="AI45" s="98"/>
      <c r="AJ45" s="98"/>
      <c r="AK45" s="95" t="s">
        <v>1357</v>
      </c>
    </row>
    <row r="46" spans="1:37" ht="18" customHeight="1">
      <c r="A46" s="73"/>
      <c r="B46" s="74" t="s">
        <v>1358</v>
      </c>
      <c r="C46" s="75" t="s">
        <v>1350</v>
      </c>
      <c r="D46" s="76" t="s">
        <v>1359</v>
      </c>
      <c r="E46" s="97" t="s">
        <v>362</v>
      </c>
      <c r="F46" s="97"/>
      <c r="G46" s="78" t="s">
        <v>1321</v>
      </c>
      <c r="H46" s="78"/>
      <c r="I46" s="79"/>
      <c r="J46" s="80"/>
      <c r="K46" s="78"/>
      <c r="L46" s="79"/>
      <c r="M46" s="80"/>
      <c r="N46" s="78"/>
      <c r="O46" s="79"/>
      <c r="P46" s="80"/>
      <c r="Q46" s="78"/>
      <c r="R46" s="79"/>
      <c r="S46" s="80"/>
      <c r="T46" s="78"/>
      <c r="U46" s="79"/>
      <c r="V46" s="80"/>
      <c r="W46" s="78"/>
      <c r="X46" s="79"/>
      <c r="Y46" s="80"/>
      <c r="Z46" s="78"/>
      <c r="AA46" s="79"/>
      <c r="AB46" s="80"/>
      <c r="AC46" s="78"/>
      <c r="AD46" s="79"/>
      <c r="AE46" s="80"/>
      <c r="AF46" s="78"/>
      <c r="AG46" s="78"/>
      <c r="AH46" s="81" t="s">
        <v>1279</v>
      </c>
      <c r="AI46" s="99"/>
      <c r="AJ46" s="82" t="s">
        <v>389</v>
      </c>
      <c r="AK46" s="101" t="s">
        <v>561</v>
      </c>
    </row>
    <row r="47" spans="1:37" ht="18" customHeight="1" thickBot="1">
      <c r="A47" s="85"/>
      <c r="B47" s="86"/>
      <c r="C47" s="87"/>
      <c r="D47" s="88"/>
      <c r="E47" s="96"/>
      <c r="F47" s="89"/>
      <c r="G47" s="90"/>
      <c r="H47" s="90"/>
      <c r="I47" s="91"/>
      <c r="J47" s="92"/>
      <c r="K47" s="90"/>
      <c r="L47" s="91"/>
      <c r="M47" s="92"/>
      <c r="N47" s="90"/>
      <c r="O47" s="91"/>
      <c r="P47" s="92"/>
      <c r="Q47" s="90"/>
      <c r="R47" s="91"/>
      <c r="S47" s="92"/>
      <c r="T47" s="90"/>
      <c r="U47" s="91"/>
      <c r="V47" s="92"/>
      <c r="W47" s="90"/>
      <c r="X47" s="91"/>
      <c r="Y47" s="92"/>
      <c r="Z47" s="90"/>
      <c r="AA47" s="91"/>
      <c r="AB47" s="92"/>
      <c r="AC47" s="90"/>
      <c r="AD47" s="91"/>
      <c r="AE47" s="92"/>
      <c r="AF47" s="90"/>
      <c r="AG47" s="90"/>
      <c r="AH47" s="89"/>
      <c r="AI47" s="98"/>
      <c r="AJ47" s="98"/>
      <c r="AK47" s="102"/>
    </row>
  </sheetData>
  <printOptions horizontalCentered="1"/>
  <pageMargins left="0.3937007874015748" right="0.35433070866141736" top="1.1811023622047245" bottom="0.3937007874015748" header="0.2362204724409449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AK34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11" customWidth="1"/>
    <col min="2" max="2" width="8.7109375" style="11" customWidth="1"/>
    <col min="3" max="3" width="13.8515625" style="11" customWidth="1"/>
    <col min="4" max="4" width="8.28125" style="11" customWidth="1"/>
    <col min="5" max="5" width="9.421875" style="11" customWidth="1"/>
    <col min="6" max="6" width="10.8515625" style="11" customWidth="1"/>
    <col min="7" max="33" width="1.7109375" style="7" customWidth="1"/>
    <col min="34" max="35" width="5.28125" style="53" customWidth="1"/>
    <col min="36" max="36" width="5.00390625" style="53" customWidth="1"/>
    <col min="37" max="37" width="16.57421875" style="11" customWidth="1"/>
    <col min="38" max="16384" width="9.140625" style="11" customWidth="1"/>
  </cols>
  <sheetData>
    <row r="1" spans="1:10" s="3" customFormat="1" ht="20.25">
      <c r="A1" s="1" t="s">
        <v>304</v>
      </c>
      <c r="B1" s="2"/>
      <c r="D1" s="4"/>
      <c r="G1" s="5"/>
      <c r="H1" s="6"/>
      <c r="I1" s="5"/>
      <c r="J1" s="6"/>
    </row>
    <row r="2" spans="1:36" ht="20.25">
      <c r="A2" s="1" t="s">
        <v>302</v>
      </c>
      <c r="B2" s="8"/>
      <c r="D2" s="19"/>
      <c r="G2" s="12"/>
      <c r="H2" s="6"/>
      <c r="I2" s="12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7" ht="20.25">
      <c r="A3" s="1"/>
      <c r="B3" s="8"/>
      <c r="D3" s="19"/>
      <c r="G3" s="12"/>
      <c r="H3" s="6"/>
      <c r="I3" s="12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51" t="s">
        <v>1879</v>
      </c>
    </row>
    <row r="4" spans="2:6" ht="16.5" thickBot="1">
      <c r="B4" s="52" t="s">
        <v>2226</v>
      </c>
      <c r="E4" s="53"/>
      <c r="F4" s="53"/>
    </row>
    <row r="5" spans="5:36" ht="13.5" thickBot="1">
      <c r="E5" s="36"/>
      <c r="F5" s="36"/>
      <c r="G5" s="54"/>
      <c r="H5" s="55" t="s">
        <v>2227</v>
      </c>
      <c r="I5" s="55"/>
      <c r="J5" s="56"/>
      <c r="K5" s="57" t="s">
        <v>2228</v>
      </c>
      <c r="L5" s="58"/>
      <c r="M5" s="56"/>
      <c r="N5" s="57" t="s">
        <v>2229</v>
      </c>
      <c r="O5" s="58"/>
      <c r="P5" s="56"/>
      <c r="Q5" s="57" t="s">
        <v>2230</v>
      </c>
      <c r="R5" s="58"/>
      <c r="S5" s="56"/>
      <c r="T5" s="57" t="s">
        <v>2231</v>
      </c>
      <c r="U5" s="58"/>
      <c r="V5" s="56"/>
      <c r="W5" s="57" t="s">
        <v>2232</v>
      </c>
      <c r="X5" s="58"/>
      <c r="Y5" s="56"/>
      <c r="Z5" s="57" t="s">
        <v>2233</v>
      </c>
      <c r="AA5" s="58"/>
      <c r="AB5" s="56"/>
      <c r="AC5" s="57"/>
      <c r="AD5" s="57"/>
      <c r="AE5" s="56"/>
      <c r="AF5" s="57"/>
      <c r="AG5" s="59"/>
      <c r="AH5" s="60"/>
      <c r="AI5" s="60"/>
      <c r="AJ5" s="60"/>
    </row>
    <row r="6" spans="1:37" s="72" customFormat="1" ht="14.25" customHeight="1" thickBot="1">
      <c r="A6" s="61" t="s">
        <v>422</v>
      </c>
      <c r="B6" s="62" t="s">
        <v>292</v>
      </c>
      <c r="C6" s="63" t="s">
        <v>293</v>
      </c>
      <c r="D6" s="64" t="s">
        <v>294</v>
      </c>
      <c r="E6" s="65" t="s">
        <v>295</v>
      </c>
      <c r="F6" s="65" t="s">
        <v>296</v>
      </c>
      <c r="G6" s="66"/>
      <c r="H6" s="67"/>
      <c r="I6" s="68"/>
      <c r="J6" s="66"/>
      <c r="K6" s="67"/>
      <c r="L6" s="68"/>
      <c r="M6" s="66"/>
      <c r="N6" s="67"/>
      <c r="O6" s="68"/>
      <c r="P6" s="66"/>
      <c r="Q6" s="67"/>
      <c r="R6" s="68"/>
      <c r="S6" s="66"/>
      <c r="T6" s="67"/>
      <c r="U6" s="68"/>
      <c r="V6" s="66"/>
      <c r="W6" s="67"/>
      <c r="X6" s="68"/>
      <c r="Y6" s="66"/>
      <c r="Z6" s="67"/>
      <c r="AA6" s="68"/>
      <c r="AB6" s="66"/>
      <c r="AC6" s="67"/>
      <c r="AD6" s="67"/>
      <c r="AE6" s="66"/>
      <c r="AF6" s="67"/>
      <c r="AG6" s="67"/>
      <c r="AH6" s="69" t="s">
        <v>1247</v>
      </c>
      <c r="AI6" s="70" t="s">
        <v>305</v>
      </c>
      <c r="AJ6" s="70" t="s">
        <v>306</v>
      </c>
      <c r="AK6" s="71" t="s">
        <v>300</v>
      </c>
    </row>
    <row r="7" spans="1:37" ht="18" customHeight="1">
      <c r="A7" s="73" t="s">
        <v>1248</v>
      </c>
      <c r="B7" s="74" t="s">
        <v>1886</v>
      </c>
      <c r="C7" s="75" t="s">
        <v>2234</v>
      </c>
      <c r="D7" s="76" t="s">
        <v>2235</v>
      </c>
      <c r="E7" s="77" t="s">
        <v>311</v>
      </c>
      <c r="F7" s="77" t="s">
        <v>312</v>
      </c>
      <c r="G7" s="78"/>
      <c r="H7" s="78"/>
      <c r="I7" s="79"/>
      <c r="J7" s="80"/>
      <c r="K7" s="78"/>
      <c r="L7" s="79"/>
      <c r="M7" s="80"/>
      <c r="N7" s="78"/>
      <c r="O7" s="79"/>
      <c r="P7" s="80"/>
      <c r="Q7" s="78"/>
      <c r="R7" s="79"/>
      <c r="S7" s="80"/>
      <c r="T7" s="78"/>
      <c r="U7" s="79"/>
      <c r="V7" s="80" t="s">
        <v>1252</v>
      </c>
      <c r="W7" s="78" t="s">
        <v>1251</v>
      </c>
      <c r="X7" s="79"/>
      <c r="Y7" s="80" t="s">
        <v>1252</v>
      </c>
      <c r="Z7" s="78" t="s">
        <v>1252</v>
      </c>
      <c r="AA7" s="79" t="s">
        <v>1252</v>
      </c>
      <c r="AB7" s="80"/>
      <c r="AC7" s="78"/>
      <c r="AD7" s="79"/>
      <c r="AE7" s="80"/>
      <c r="AF7" s="78"/>
      <c r="AG7" s="78"/>
      <c r="AH7" s="81" t="s">
        <v>2232</v>
      </c>
      <c r="AI7" s="82" t="s">
        <v>450</v>
      </c>
      <c r="AJ7" s="99" t="s">
        <v>2236</v>
      </c>
      <c r="AK7" s="84" t="s">
        <v>2237</v>
      </c>
    </row>
    <row r="8" spans="1:37" ht="18" customHeight="1" thickBot="1">
      <c r="A8" s="85"/>
      <c r="B8" s="86"/>
      <c r="C8" s="87"/>
      <c r="D8" s="88"/>
      <c r="E8" s="96"/>
      <c r="F8" s="96"/>
      <c r="G8" s="90"/>
      <c r="H8" s="90"/>
      <c r="I8" s="91"/>
      <c r="J8" s="92"/>
      <c r="K8" s="90"/>
      <c r="L8" s="91"/>
      <c r="M8" s="92"/>
      <c r="N8" s="90"/>
      <c r="O8" s="91"/>
      <c r="P8" s="92"/>
      <c r="Q8" s="90"/>
      <c r="R8" s="91"/>
      <c r="S8" s="92"/>
      <c r="T8" s="90"/>
      <c r="U8" s="91"/>
      <c r="V8" s="92"/>
      <c r="W8" s="90"/>
      <c r="X8" s="91"/>
      <c r="Y8" s="92"/>
      <c r="Z8" s="90"/>
      <c r="AA8" s="91"/>
      <c r="AB8" s="92"/>
      <c r="AC8" s="90"/>
      <c r="AD8" s="91"/>
      <c r="AE8" s="92"/>
      <c r="AF8" s="90"/>
      <c r="AG8" s="90"/>
      <c r="AH8" s="89"/>
      <c r="AI8" s="98"/>
      <c r="AJ8" s="98"/>
      <c r="AK8" s="95" t="s">
        <v>2238</v>
      </c>
    </row>
    <row r="9" spans="1:37" ht="18" customHeight="1">
      <c r="A9" s="73" t="s">
        <v>1255</v>
      </c>
      <c r="B9" s="74" t="s">
        <v>687</v>
      </c>
      <c r="C9" s="75" t="s">
        <v>2239</v>
      </c>
      <c r="D9" s="76" t="s">
        <v>2240</v>
      </c>
      <c r="E9" s="77" t="s">
        <v>311</v>
      </c>
      <c r="F9" s="77" t="s">
        <v>312</v>
      </c>
      <c r="G9" s="78"/>
      <c r="H9" s="78"/>
      <c r="I9" s="79"/>
      <c r="J9" s="80" t="s">
        <v>1251</v>
      </c>
      <c r="K9" s="78"/>
      <c r="L9" s="79"/>
      <c r="M9" s="80" t="s">
        <v>1251</v>
      </c>
      <c r="N9" s="78"/>
      <c r="O9" s="79"/>
      <c r="P9" s="80" t="s">
        <v>1252</v>
      </c>
      <c r="Q9" s="78" t="s">
        <v>1252</v>
      </c>
      <c r="R9" s="79" t="s">
        <v>1252</v>
      </c>
      <c r="S9" s="80"/>
      <c r="T9" s="78"/>
      <c r="U9" s="79"/>
      <c r="V9" s="80"/>
      <c r="W9" s="78"/>
      <c r="X9" s="79"/>
      <c r="Y9" s="80"/>
      <c r="Z9" s="78"/>
      <c r="AA9" s="79"/>
      <c r="AB9" s="80"/>
      <c r="AC9" s="78"/>
      <c r="AD9" s="79"/>
      <c r="AE9" s="80"/>
      <c r="AF9" s="78"/>
      <c r="AG9" s="78"/>
      <c r="AH9" s="81" t="s">
        <v>2229</v>
      </c>
      <c r="AI9" s="82" t="s">
        <v>2241</v>
      </c>
      <c r="AJ9" s="99" t="s">
        <v>2242</v>
      </c>
      <c r="AK9" s="84" t="s">
        <v>2237</v>
      </c>
    </row>
    <row r="10" spans="1:37" ht="18" customHeight="1" thickBot="1">
      <c r="A10" s="85"/>
      <c r="B10" s="86"/>
      <c r="C10" s="87"/>
      <c r="D10" s="88"/>
      <c r="E10" s="96"/>
      <c r="F10" s="96"/>
      <c r="G10" s="90"/>
      <c r="H10" s="90"/>
      <c r="I10" s="91"/>
      <c r="J10" s="92"/>
      <c r="K10" s="90"/>
      <c r="L10" s="91"/>
      <c r="M10" s="92"/>
      <c r="N10" s="90"/>
      <c r="O10" s="91"/>
      <c r="P10" s="92"/>
      <c r="Q10" s="90"/>
      <c r="R10" s="91"/>
      <c r="S10" s="92"/>
      <c r="T10" s="90"/>
      <c r="U10" s="91"/>
      <c r="V10" s="92"/>
      <c r="W10" s="90"/>
      <c r="X10" s="91"/>
      <c r="Y10" s="92"/>
      <c r="Z10" s="90"/>
      <c r="AA10" s="91"/>
      <c r="AB10" s="92"/>
      <c r="AC10" s="90"/>
      <c r="AD10" s="91"/>
      <c r="AE10" s="92"/>
      <c r="AF10" s="90"/>
      <c r="AG10" s="90"/>
      <c r="AH10" s="89"/>
      <c r="AI10" s="98"/>
      <c r="AJ10" s="98"/>
      <c r="AK10" s="95" t="s">
        <v>2238</v>
      </c>
    </row>
    <row r="11" spans="1:37" ht="18" customHeight="1">
      <c r="A11" s="73" t="s">
        <v>1255</v>
      </c>
      <c r="B11" s="74" t="s">
        <v>1287</v>
      </c>
      <c r="C11" s="75" t="s">
        <v>2243</v>
      </c>
      <c r="D11" s="76" t="s">
        <v>2244</v>
      </c>
      <c r="E11" s="77" t="s">
        <v>311</v>
      </c>
      <c r="F11" s="77"/>
      <c r="G11" s="78"/>
      <c r="H11" s="78"/>
      <c r="I11" s="79"/>
      <c r="J11" s="80" t="s">
        <v>1251</v>
      </c>
      <c r="K11" s="78"/>
      <c r="L11" s="79"/>
      <c r="M11" s="80" t="s">
        <v>1251</v>
      </c>
      <c r="N11" s="78"/>
      <c r="O11" s="79"/>
      <c r="P11" s="80" t="s">
        <v>1252</v>
      </c>
      <c r="Q11" s="78" t="s">
        <v>1252</v>
      </c>
      <c r="R11" s="79" t="s">
        <v>1252</v>
      </c>
      <c r="S11" s="80"/>
      <c r="T11" s="78"/>
      <c r="U11" s="79"/>
      <c r="V11" s="80"/>
      <c r="W11" s="78"/>
      <c r="X11" s="79"/>
      <c r="Y11" s="80"/>
      <c r="Z11" s="78"/>
      <c r="AA11" s="79"/>
      <c r="AB11" s="80"/>
      <c r="AC11" s="78"/>
      <c r="AD11" s="79"/>
      <c r="AE11" s="80"/>
      <c r="AF11" s="78"/>
      <c r="AG11" s="78"/>
      <c r="AH11" s="81" t="s">
        <v>2229</v>
      </c>
      <c r="AI11" s="82" t="s">
        <v>2241</v>
      </c>
      <c r="AJ11" s="103" t="s">
        <v>389</v>
      </c>
      <c r="AK11" s="101" t="s">
        <v>2245</v>
      </c>
    </row>
    <row r="12" spans="1:37" ht="18" customHeight="1" thickBot="1">
      <c r="A12" s="85"/>
      <c r="B12" s="86"/>
      <c r="C12" s="87"/>
      <c r="D12" s="88"/>
      <c r="E12" s="96"/>
      <c r="F12" s="96"/>
      <c r="G12" s="90"/>
      <c r="H12" s="90"/>
      <c r="I12" s="91"/>
      <c r="J12" s="92"/>
      <c r="K12" s="90"/>
      <c r="L12" s="91"/>
      <c r="M12" s="92"/>
      <c r="N12" s="90"/>
      <c r="O12" s="91"/>
      <c r="P12" s="92"/>
      <c r="Q12" s="90"/>
      <c r="R12" s="91"/>
      <c r="S12" s="92"/>
      <c r="T12" s="90"/>
      <c r="U12" s="91"/>
      <c r="V12" s="92"/>
      <c r="W12" s="90"/>
      <c r="X12" s="91"/>
      <c r="Y12" s="92"/>
      <c r="Z12" s="90"/>
      <c r="AA12" s="91"/>
      <c r="AB12" s="92"/>
      <c r="AC12" s="90"/>
      <c r="AD12" s="91"/>
      <c r="AE12" s="92"/>
      <c r="AF12" s="90"/>
      <c r="AG12" s="90"/>
      <c r="AH12" s="89"/>
      <c r="AI12" s="98"/>
      <c r="AJ12" s="98"/>
      <c r="AK12" s="95"/>
    </row>
    <row r="13" spans="1:37" ht="18" customHeight="1">
      <c r="A13" s="73" t="s">
        <v>1265</v>
      </c>
      <c r="B13" s="74" t="s">
        <v>678</v>
      </c>
      <c r="C13" s="75" t="s">
        <v>2246</v>
      </c>
      <c r="D13" s="76" t="s">
        <v>2247</v>
      </c>
      <c r="E13" s="77" t="s">
        <v>311</v>
      </c>
      <c r="F13" s="77"/>
      <c r="G13" s="78" t="s">
        <v>1251</v>
      </c>
      <c r="H13" s="78"/>
      <c r="I13" s="79"/>
      <c r="J13" s="80" t="s">
        <v>1251</v>
      </c>
      <c r="K13" s="78"/>
      <c r="L13" s="79"/>
      <c r="M13" s="80" t="s">
        <v>1252</v>
      </c>
      <c r="N13" s="78" t="s">
        <v>1251</v>
      </c>
      <c r="O13" s="79"/>
      <c r="P13" s="80" t="s">
        <v>1252</v>
      </c>
      <c r="Q13" s="78" t="s">
        <v>1252</v>
      </c>
      <c r="R13" s="79" t="s">
        <v>1252</v>
      </c>
      <c r="S13" s="80"/>
      <c r="T13" s="78"/>
      <c r="U13" s="79"/>
      <c r="V13" s="80"/>
      <c r="W13" s="78"/>
      <c r="X13" s="79"/>
      <c r="Y13" s="80"/>
      <c r="Z13" s="78"/>
      <c r="AA13" s="79"/>
      <c r="AB13" s="80"/>
      <c r="AC13" s="78"/>
      <c r="AD13" s="79"/>
      <c r="AE13" s="80"/>
      <c r="AF13" s="78"/>
      <c r="AG13" s="78"/>
      <c r="AH13" s="81" t="s">
        <v>2229</v>
      </c>
      <c r="AI13" s="82" t="s">
        <v>2241</v>
      </c>
      <c r="AJ13" s="82" t="s">
        <v>389</v>
      </c>
      <c r="AK13" s="84" t="s">
        <v>2248</v>
      </c>
    </row>
    <row r="14" spans="1:37" ht="18" customHeight="1" thickBot="1">
      <c r="A14" s="85"/>
      <c r="B14" s="86"/>
      <c r="C14" s="87"/>
      <c r="D14" s="88"/>
      <c r="E14" s="96"/>
      <c r="F14" s="96"/>
      <c r="G14" s="90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  <c r="W14" s="90"/>
      <c r="X14" s="91"/>
      <c r="Y14" s="92"/>
      <c r="Z14" s="90"/>
      <c r="AA14" s="91"/>
      <c r="AB14" s="92"/>
      <c r="AC14" s="90"/>
      <c r="AD14" s="91"/>
      <c r="AE14" s="92"/>
      <c r="AF14" s="90"/>
      <c r="AG14" s="90"/>
      <c r="AH14" s="89"/>
      <c r="AI14" s="98"/>
      <c r="AJ14" s="98"/>
      <c r="AK14" s="95"/>
    </row>
    <row r="15" spans="1:37" ht="18" customHeight="1">
      <c r="A15" s="73"/>
      <c r="B15" s="74" t="s">
        <v>396</v>
      </c>
      <c r="C15" s="75" t="s">
        <v>2249</v>
      </c>
      <c r="D15" s="76" t="s">
        <v>2250</v>
      </c>
      <c r="E15" s="77" t="s">
        <v>311</v>
      </c>
      <c r="F15" s="77" t="s">
        <v>320</v>
      </c>
      <c r="G15" s="78" t="s">
        <v>1252</v>
      </c>
      <c r="H15" s="78" t="s">
        <v>1252</v>
      </c>
      <c r="I15" s="79" t="s">
        <v>1252</v>
      </c>
      <c r="J15" s="80"/>
      <c r="K15" s="78"/>
      <c r="L15" s="79"/>
      <c r="M15" s="80"/>
      <c r="N15" s="78"/>
      <c r="O15" s="79"/>
      <c r="P15" s="80"/>
      <c r="Q15" s="78"/>
      <c r="R15" s="79"/>
      <c r="S15" s="80"/>
      <c r="T15" s="78"/>
      <c r="U15" s="79"/>
      <c r="V15" s="80"/>
      <c r="W15" s="78"/>
      <c r="X15" s="79"/>
      <c r="Y15" s="80"/>
      <c r="Z15" s="78"/>
      <c r="AA15" s="79"/>
      <c r="AB15" s="80"/>
      <c r="AC15" s="78"/>
      <c r="AD15" s="79"/>
      <c r="AE15" s="80"/>
      <c r="AF15" s="78"/>
      <c r="AG15" s="78"/>
      <c r="AH15" s="81" t="s">
        <v>1279</v>
      </c>
      <c r="AI15" s="99"/>
      <c r="AJ15" s="99"/>
      <c r="AK15" s="84" t="s">
        <v>915</v>
      </c>
    </row>
    <row r="16" spans="1:37" ht="18" customHeight="1" thickBot="1">
      <c r="A16" s="85"/>
      <c r="B16" s="86"/>
      <c r="C16" s="87"/>
      <c r="D16" s="88"/>
      <c r="E16" s="96"/>
      <c r="F16" s="96"/>
      <c r="G16" s="90"/>
      <c r="H16" s="90"/>
      <c r="I16" s="91"/>
      <c r="J16" s="92"/>
      <c r="K16" s="90"/>
      <c r="L16" s="91"/>
      <c r="M16" s="92"/>
      <c r="N16" s="90"/>
      <c r="O16" s="91"/>
      <c r="P16" s="92"/>
      <c r="Q16" s="90"/>
      <c r="R16" s="91"/>
      <c r="S16" s="92"/>
      <c r="T16" s="90"/>
      <c r="U16" s="91"/>
      <c r="V16" s="92"/>
      <c r="W16" s="90"/>
      <c r="X16" s="91"/>
      <c r="Y16" s="92"/>
      <c r="Z16" s="90"/>
      <c r="AA16" s="91"/>
      <c r="AB16" s="92"/>
      <c r="AC16" s="90"/>
      <c r="AD16" s="91"/>
      <c r="AE16" s="92"/>
      <c r="AF16" s="90"/>
      <c r="AG16" s="90"/>
      <c r="AH16" s="89"/>
      <c r="AI16" s="98"/>
      <c r="AJ16" s="98"/>
      <c r="AK16" s="95"/>
    </row>
    <row r="17" spans="1:37" ht="18" customHeight="1">
      <c r="A17" s="73"/>
      <c r="B17" s="74" t="s">
        <v>1662</v>
      </c>
      <c r="C17" s="75" t="s">
        <v>2251</v>
      </c>
      <c r="D17" s="76" t="s">
        <v>2252</v>
      </c>
      <c r="E17" s="77" t="s">
        <v>311</v>
      </c>
      <c r="F17" s="77" t="s">
        <v>320</v>
      </c>
      <c r="G17" s="78" t="s">
        <v>1252</v>
      </c>
      <c r="H17" s="78" t="s">
        <v>1252</v>
      </c>
      <c r="I17" s="79" t="s">
        <v>1252</v>
      </c>
      <c r="J17" s="80"/>
      <c r="K17" s="78"/>
      <c r="L17" s="79"/>
      <c r="M17" s="80"/>
      <c r="N17" s="78"/>
      <c r="O17" s="79"/>
      <c r="P17" s="80"/>
      <c r="Q17" s="78"/>
      <c r="R17" s="79"/>
      <c r="S17" s="80"/>
      <c r="T17" s="78"/>
      <c r="U17" s="79"/>
      <c r="V17" s="80"/>
      <c r="W17" s="78"/>
      <c r="X17" s="79"/>
      <c r="Y17" s="80"/>
      <c r="Z17" s="78"/>
      <c r="AA17" s="79"/>
      <c r="AB17" s="80"/>
      <c r="AC17" s="78"/>
      <c r="AD17" s="79"/>
      <c r="AE17" s="80"/>
      <c r="AF17" s="78"/>
      <c r="AG17" s="78"/>
      <c r="AH17" s="81" t="s">
        <v>1279</v>
      </c>
      <c r="AI17" s="99"/>
      <c r="AJ17" s="99"/>
      <c r="AK17" s="84" t="s">
        <v>915</v>
      </c>
    </row>
    <row r="18" spans="1:37" ht="18" customHeight="1" thickBot="1">
      <c r="A18" s="85"/>
      <c r="B18" s="86"/>
      <c r="C18" s="87"/>
      <c r="D18" s="88"/>
      <c r="E18" s="96"/>
      <c r="F18" s="96"/>
      <c r="G18" s="90"/>
      <c r="H18" s="90"/>
      <c r="I18" s="91"/>
      <c r="J18" s="92"/>
      <c r="K18" s="90"/>
      <c r="L18" s="91"/>
      <c r="M18" s="92"/>
      <c r="N18" s="90"/>
      <c r="O18" s="91"/>
      <c r="P18" s="92"/>
      <c r="Q18" s="90"/>
      <c r="R18" s="91"/>
      <c r="S18" s="92"/>
      <c r="T18" s="90"/>
      <c r="U18" s="91"/>
      <c r="V18" s="92"/>
      <c r="W18" s="90"/>
      <c r="X18" s="91"/>
      <c r="Y18" s="92"/>
      <c r="Z18" s="90"/>
      <c r="AA18" s="91"/>
      <c r="AB18" s="92"/>
      <c r="AC18" s="90"/>
      <c r="AD18" s="91"/>
      <c r="AE18" s="92"/>
      <c r="AF18" s="90"/>
      <c r="AG18" s="90"/>
      <c r="AH18" s="89"/>
      <c r="AI18" s="98"/>
      <c r="AJ18" s="98"/>
      <c r="AK18" s="95"/>
    </row>
    <row r="19" spans="1:37" ht="18" customHeight="1">
      <c r="A19" s="73"/>
      <c r="B19" s="74" t="s">
        <v>343</v>
      </c>
      <c r="C19" s="75" t="s">
        <v>2253</v>
      </c>
      <c r="D19" s="76" t="s">
        <v>2254</v>
      </c>
      <c r="E19" s="77" t="s">
        <v>393</v>
      </c>
      <c r="F19" s="208" t="s">
        <v>541</v>
      </c>
      <c r="G19" s="78" t="s">
        <v>1252</v>
      </c>
      <c r="H19" s="78" t="s">
        <v>1252</v>
      </c>
      <c r="I19" s="79" t="s">
        <v>1252</v>
      </c>
      <c r="J19" s="80"/>
      <c r="K19" s="78"/>
      <c r="L19" s="79"/>
      <c r="M19" s="80"/>
      <c r="N19" s="78"/>
      <c r="O19" s="79"/>
      <c r="P19" s="80"/>
      <c r="Q19" s="78"/>
      <c r="R19" s="79"/>
      <c r="S19" s="80"/>
      <c r="T19" s="78"/>
      <c r="U19" s="79"/>
      <c r="V19" s="80"/>
      <c r="W19" s="78"/>
      <c r="X19" s="79"/>
      <c r="Y19" s="80"/>
      <c r="Z19" s="78"/>
      <c r="AA19" s="79"/>
      <c r="AB19" s="80"/>
      <c r="AC19" s="78"/>
      <c r="AD19" s="79"/>
      <c r="AE19" s="80"/>
      <c r="AF19" s="78"/>
      <c r="AG19" s="78"/>
      <c r="AH19" s="81" t="s">
        <v>1279</v>
      </c>
      <c r="AI19" s="99"/>
      <c r="AJ19" s="99"/>
      <c r="AK19" s="84" t="s">
        <v>543</v>
      </c>
    </row>
    <row r="20" spans="1:37" ht="18" customHeight="1" thickBot="1">
      <c r="A20" s="85"/>
      <c r="B20" s="86"/>
      <c r="C20" s="87"/>
      <c r="D20" s="88"/>
      <c r="E20" s="96"/>
      <c r="F20" s="96"/>
      <c r="G20" s="90"/>
      <c r="H20" s="90"/>
      <c r="I20" s="91"/>
      <c r="J20" s="92"/>
      <c r="K20" s="90"/>
      <c r="L20" s="91"/>
      <c r="M20" s="92"/>
      <c r="N20" s="90"/>
      <c r="O20" s="91"/>
      <c r="P20" s="92"/>
      <c r="Q20" s="90"/>
      <c r="R20" s="91"/>
      <c r="S20" s="92"/>
      <c r="T20" s="90"/>
      <c r="U20" s="91"/>
      <c r="V20" s="92"/>
      <c r="W20" s="90"/>
      <c r="X20" s="91"/>
      <c r="Y20" s="92"/>
      <c r="Z20" s="90"/>
      <c r="AA20" s="91"/>
      <c r="AB20" s="92"/>
      <c r="AC20" s="90"/>
      <c r="AD20" s="91"/>
      <c r="AE20" s="92"/>
      <c r="AF20" s="90"/>
      <c r="AG20" s="90"/>
      <c r="AH20" s="89"/>
      <c r="AI20" s="98"/>
      <c r="AJ20" s="98"/>
      <c r="AK20" s="95"/>
    </row>
    <row r="21" spans="11:36" ht="12.75"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1:36" ht="12.75"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1:36" ht="12.75"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1:36" ht="12.75"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1:36" ht="12.75"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1:36" ht="12.75"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1:36" ht="12.75"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1:36" ht="12.75"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1:36" ht="12.75"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1:36" ht="12.75"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1:36" ht="12.75"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1:36" ht="12.75"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1:36" ht="12.75"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1:36" ht="12.75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</sheetData>
  <printOptions horizontalCentered="1"/>
  <pageMargins left="0.3937007874015748" right="0.35433070866141736" top="1.1811023622047245" bottom="0.3937007874015748" header="0.2362204724409449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AK18"/>
  <sheetViews>
    <sheetView workbookViewId="0" topLeftCell="A1">
      <selection activeCell="A3" sqref="A3"/>
    </sheetView>
  </sheetViews>
  <sheetFormatPr defaultColWidth="9.140625" defaultRowHeight="12.75"/>
  <cols>
    <col min="1" max="1" width="4.28125" style="11" customWidth="1"/>
    <col min="2" max="2" width="9.7109375" style="11" customWidth="1"/>
    <col min="3" max="3" width="13.8515625" style="11" customWidth="1"/>
    <col min="4" max="4" width="8.28125" style="11" customWidth="1"/>
    <col min="5" max="5" width="9.421875" style="11" customWidth="1"/>
    <col min="6" max="6" width="13.00390625" style="11" customWidth="1"/>
    <col min="7" max="33" width="1.7109375" style="7" customWidth="1"/>
    <col min="34" max="34" width="4.140625" style="53" customWidth="1"/>
    <col min="35" max="35" width="4.28125" style="53" customWidth="1"/>
    <col min="36" max="36" width="5.00390625" style="53" customWidth="1"/>
    <col min="37" max="37" width="16.57421875" style="11" customWidth="1"/>
    <col min="38" max="16384" width="9.140625" style="11" customWidth="1"/>
  </cols>
  <sheetData>
    <row r="1" spans="1:10" s="3" customFormat="1" ht="20.25">
      <c r="A1" s="1" t="s">
        <v>304</v>
      </c>
      <c r="B1" s="2"/>
      <c r="D1" s="4"/>
      <c r="G1" s="5"/>
      <c r="H1" s="6"/>
      <c r="I1" s="5"/>
      <c r="J1" s="6"/>
    </row>
    <row r="2" spans="1:36" ht="20.25">
      <c r="A2" s="1" t="s">
        <v>302</v>
      </c>
      <c r="B2" s="8"/>
      <c r="D2" s="19"/>
      <c r="G2" s="12"/>
      <c r="H2" s="6"/>
      <c r="I2" s="12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7" ht="20.25">
      <c r="A3" s="1"/>
      <c r="B3" s="8"/>
      <c r="D3" s="19"/>
      <c r="G3" s="12"/>
      <c r="H3" s="6"/>
      <c r="I3" s="12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5" t="s">
        <v>2146</v>
      </c>
    </row>
    <row r="4" spans="2:6" ht="16.5" thickBot="1">
      <c r="B4" s="52" t="s">
        <v>18</v>
      </c>
      <c r="E4" s="53"/>
      <c r="F4" s="53"/>
    </row>
    <row r="5" spans="5:36" ht="13.5" thickBot="1">
      <c r="E5" s="36"/>
      <c r="F5" s="36"/>
      <c r="G5" s="54"/>
      <c r="H5" s="55" t="s">
        <v>19</v>
      </c>
      <c r="I5" s="55"/>
      <c r="J5" s="56"/>
      <c r="K5" s="57" t="s">
        <v>20</v>
      </c>
      <c r="L5" s="58"/>
      <c r="M5" s="56"/>
      <c r="N5" s="57" t="s">
        <v>21</v>
      </c>
      <c r="O5" s="58"/>
      <c r="P5" s="56"/>
      <c r="Q5" s="57" t="s">
        <v>22</v>
      </c>
      <c r="R5" s="58"/>
      <c r="S5" s="56"/>
      <c r="T5" s="57" t="s">
        <v>23</v>
      </c>
      <c r="U5" s="58"/>
      <c r="V5" s="56"/>
      <c r="W5" s="57" t="s">
        <v>24</v>
      </c>
      <c r="X5" s="58"/>
      <c r="Y5" s="56"/>
      <c r="Z5" s="57" t="s">
        <v>25</v>
      </c>
      <c r="AA5" s="58"/>
      <c r="AB5" s="56"/>
      <c r="AC5" s="57" t="s">
        <v>26</v>
      </c>
      <c r="AD5" s="57"/>
      <c r="AE5" s="56"/>
      <c r="AF5" s="57"/>
      <c r="AG5" s="59"/>
      <c r="AH5" s="60"/>
      <c r="AI5" s="60"/>
      <c r="AJ5" s="60"/>
    </row>
    <row r="6" spans="1:37" s="72" customFormat="1" ht="14.25" customHeight="1" thickBot="1">
      <c r="A6" s="61" t="s">
        <v>422</v>
      </c>
      <c r="B6" s="62" t="s">
        <v>292</v>
      </c>
      <c r="C6" s="63" t="s">
        <v>293</v>
      </c>
      <c r="D6" s="64" t="s">
        <v>294</v>
      </c>
      <c r="E6" s="65" t="s">
        <v>295</v>
      </c>
      <c r="F6" s="65" t="s">
        <v>296</v>
      </c>
      <c r="G6" s="66"/>
      <c r="H6" s="67"/>
      <c r="I6" s="68"/>
      <c r="J6" s="66"/>
      <c r="K6" s="67"/>
      <c r="L6" s="68"/>
      <c r="M6" s="66"/>
      <c r="N6" s="67"/>
      <c r="O6" s="68"/>
      <c r="P6" s="66"/>
      <c r="Q6" s="67"/>
      <c r="R6" s="68"/>
      <c r="S6" s="66"/>
      <c r="T6" s="67"/>
      <c r="U6" s="68"/>
      <c r="V6" s="66"/>
      <c r="W6" s="67"/>
      <c r="X6" s="68"/>
      <c r="Y6" s="66"/>
      <c r="Z6" s="67"/>
      <c r="AA6" s="68"/>
      <c r="AB6" s="66"/>
      <c r="AC6" s="67"/>
      <c r="AD6" s="67"/>
      <c r="AE6" s="66"/>
      <c r="AF6" s="67"/>
      <c r="AG6" s="67"/>
      <c r="AH6" s="69" t="s">
        <v>1247</v>
      </c>
      <c r="AI6" s="70" t="s">
        <v>305</v>
      </c>
      <c r="AJ6" s="70" t="s">
        <v>306</v>
      </c>
      <c r="AK6" s="71" t="s">
        <v>300</v>
      </c>
    </row>
    <row r="7" spans="1:37" ht="18" customHeight="1">
      <c r="A7" s="73" t="s">
        <v>1248</v>
      </c>
      <c r="B7" s="74" t="s">
        <v>27</v>
      </c>
      <c r="C7" s="75" t="s">
        <v>28</v>
      </c>
      <c r="D7" s="76" t="s">
        <v>29</v>
      </c>
      <c r="E7" s="77" t="s">
        <v>362</v>
      </c>
      <c r="F7" s="77"/>
      <c r="G7" s="78"/>
      <c r="H7" s="78"/>
      <c r="I7" s="79"/>
      <c r="J7" s="80"/>
      <c r="K7" s="78"/>
      <c r="L7" s="79"/>
      <c r="M7" s="80"/>
      <c r="N7" s="78"/>
      <c r="O7" s="79"/>
      <c r="P7" s="80"/>
      <c r="Q7" s="78"/>
      <c r="R7" s="79"/>
      <c r="S7" s="80" t="s">
        <v>1252</v>
      </c>
      <c r="T7" s="78" t="s">
        <v>1252</v>
      </c>
      <c r="U7" s="79" t="s">
        <v>1251</v>
      </c>
      <c r="V7" s="80" t="s">
        <v>1321</v>
      </c>
      <c r="W7" s="78"/>
      <c r="X7" s="79"/>
      <c r="Y7" s="80" t="s">
        <v>1252</v>
      </c>
      <c r="Z7" s="78" t="s">
        <v>1252</v>
      </c>
      <c r="AA7" s="79" t="s">
        <v>1252</v>
      </c>
      <c r="AB7" s="80"/>
      <c r="AC7" s="78"/>
      <c r="AD7" s="79"/>
      <c r="AE7" s="80"/>
      <c r="AF7" s="78"/>
      <c r="AG7" s="78"/>
      <c r="AH7" s="81" t="s">
        <v>23</v>
      </c>
      <c r="AI7" s="82" t="s">
        <v>451</v>
      </c>
      <c r="AJ7" s="103" t="s">
        <v>389</v>
      </c>
      <c r="AK7" s="84" t="s">
        <v>580</v>
      </c>
    </row>
    <row r="8" spans="1:37" ht="14.25" customHeight="1" thickBot="1">
      <c r="A8" s="85"/>
      <c r="B8" s="86"/>
      <c r="C8" s="87"/>
      <c r="D8" s="88"/>
      <c r="E8" s="96"/>
      <c r="F8" s="96"/>
      <c r="G8" s="90"/>
      <c r="H8" s="90"/>
      <c r="I8" s="91"/>
      <c r="J8" s="92"/>
      <c r="K8" s="90"/>
      <c r="L8" s="91"/>
      <c r="M8" s="92"/>
      <c r="N8" s="90"/>
      <c r="O8" s="91"/>
      <c r="P8" s="92"/>
      <c r="Q8" s="90"/>
      <c r="R8" s="91"/>
      <c r="S8" s="92"/>
      <c r="T8" s="90"/>
      <c r="U8" s="91"/>
      <c r="V8" s="92"/>
      <c r="W8" s="90"/>
      <c r="X8" s="91"/>
      <c r="Y8" s="92"/>
      <c r="Z8" s="90"/>
      <c r="AA8" s="91"/>
      <c r="AB8" s="92"/>
      <c r="AC8" s="90"/>
      <c r="AD8" s="91"/>
      <c r="AE8" s="92"/>
      <c r="AF8" s="90"/>
      <c r="AG8" s="90"/>
      <c r="AH8" s="89"/>
      <c r="AI8" s="93"/>
      <c r="AJ8" s="98"/>
      <c r="AK8" s="95"/>
    </row>
    <row r="9" spans="1:37" ht="18" customHeight="1">
      <c r="A9" s="73" t="s">
        <v>1255</v>
      </c>
      <c r="B9" s="74" t="s">
        <v>30</v>
      </c>
      <c r="C9" s="75" t="s">
        <v>31</v>
      </c>
      <c r="D9" s="76" t="s">
        <v>32</v>
      </c>
      <c r="E9" s="77" t="s">
        <v>519</v>
      </c>
      <c r="F9" s="212" t="s">
        <v>33</v>
      </c>
      <c r="G9" s="78" t="s">
        <v>1252</v>
      </c>
      <c r="H9" s="78" t="s">
        <v>1251</v>
      </c>
      <c r="I9" s="79"/>
      <c r="J9" s="80" t="s">
        <v>1251</v>
      </c>
      <c r="K9" s="78"/>
      <c r="L9" s="79"/>
      <c r="M9" s="80" t="s">
        <v>1252</v>
      </c>
      <c r="N9" s="78" t="s">
        <v>1252</v>
      </c>
      <c r="O9" s="79" t="s">
        <v>1321</v>
      </c>
      <c r="P9" s="80"/>
      <c r="Q9" s="78"/>
      <c r="R9" s="79"/>
      <c r="S9" s="80"/>
      <c r="T9" s="78"/>
      <c r="U9" s="79"/>
      <c r="V9" s="80"/>
      <c r="W9" s="78"/>
      <c r="X9" s="79"/>
      <c r="Y9" s="80"/>
      <c r="Z9" s="78"/>
      <c r="AA9" s="79"/>
      <c r="AB9" s="80"/>
      <c r="AC9" s="78"/>
      <c r="AD9" s="79"/>
      <c r="AE9" s="80"/>
      <c r="AF9" s="78"/>
      <c r="AG9" s="78"/>
      <c r="AH9" s="81" t="s">
        <v>20</v>
      </c>
      <c r="AI9" s="82" t="s">
        <v>447</v>
      </c>
      <c r="AJ9" s="99" t="s">
        <v>34</v>
      </c>
      <c r="AK9" s="84" t="s">
        <v>1290</v>
      </c>
    </row>
    <row r="10" spans="1:37" ht="14.25" customHeight="1" thickBot="1">
      <c r="A10" s="85"/>
      <c r="B10" s="86"/>
      <c r="C10" s="87"/>
      <c r="D10" s="88"/>
      <c r="E10" s="96"/>
      <c r="F10" s="96"/>
      <c r="G10" s="90"/>
      <c r="H10" s="90"/>
      <c r="I10" s="91"/>
      <c r="J10" s="92"/>
      <c r="K10" s="90"/>
      <c r="L10" s="91"/>
      <c r="M10" s="92"/>
      <c r="N10" s="90"/>
      <c r="O10" s="91"/>
      <c r="P10" s="92"/>
      <c r="Q10" s="90"/>
      <c r="R10" s="91"/>
      <c r="S10" s="92"/>
      <c r="T10" s="90"/>
      <c r="U10" s="91"/>
      <c r="V10" s="92"/>
      <c r="W10" s="90"/>
      <c r="X10" s="91"/>
      <c r="Y10" s="92"/>
      <c r="Z10" s="90"/>
      <c r="AA10" s="91"/>
      <c r="AB10" s="92"/>
      <c r="AC10" s="90"/>
      <c r="AD10" s="91"/>
      <c r="AE10" s="92"/>
      <c r="AF10" s="90"/>
      <c r="AG10" s="90"/>
      <c r="AH10" s="89"/>
      <c r="AI10" s="93"/>
      <c r="AJ10" s="98"/>
      <c r="AK10" s="95"/>
    </row>
    <row r="11" spans="1:37" ht="18" customHeight="1">
      <c r="A11" s="73" t="s">
        <v>1262</v>
      </c>
      <c r="B11" s="74" t="s">
        <v>505</v>
      </c>
      <c r="C11" s="75" t="s">
        <v>2319</v>
      </c>
      <c r="D11" s="76" t="s">
        <v>2320</v>
      </c>
      <c r="E11" s="77" t="s">
        <v>393</v>
      </c>
      <c r="F11" s="77" t="s">
        <v>541</v>
      </c>
      <c r="G11" s="78" t="s">
        <v>1251</v>
      </c>
      <c r="H11" s="78"/>
      <c r="I11" s="79"/>
      <c r="J11" s="80" t="s">
        <v>1252</v>
      </c>
      <c r="K11" s="78" t="s">
        <v>1252</v>
      </c>
      <c r="L11" s="79" t="s">
        <v>1252</v>
      </c>
      <c r="M11" s="80"/>
      <c r="N11" s="78"/>
      <c r="O11" s="79"/>
      <c r="P11" s="80"/>
      <c r="Q11" s="78"/>
      <c r="R11" s="79"/>
      <c r="S11" s="80"/>
      <c r="T11" s="78"/>
      <c r="U11" s="79"/>
      <c r="V11" s="80"/>
      <c r="W11" s="78"/>
      <c r="X11" s="79"/>
      <c r="Y11" s="80"/>
      <c r="Z11" s="78"/>
      <c r="AA11" s="79"/>
      <c r="AB11" s="80"/>
      <c r="AC11" s="78"/>
      <c r="AD11" s="79"/>
      <c r="AE11" s="80"/>
      <c r="AF11" s="78"/>
      <c r="AG11" s="78"/>
      <c r="AH11" s="81" t="s">
        <v>19</v>
      </c>
      <c r="AI11" s="82" t="s">
        <v>447</v>
      </c>
      <c r="AJ11" s="99" t="s">
        <v>35</v>
      </c>
      <c r="AK11" s="84" t="s">
        <v>543</v>
      </c>
    </row>
    <row r="12" spans="1:37" ht="14.25" customHeight="1" thickBot="1">
      <c r="A12" s="85"/>
      <c r="B12" s="86"/>
      <c r="C12" s="87"/>
      <c r="D12" s="88"/>
      <c r="E12" s="96"/>
      <c r="F12" s="96"/>
      <c r="G12" s="90"/>
      <c r="H12" s="90"/>
      <c r="I12" s="91"/>
      <c r="J12" s="92"/>
      <c r="K12" s="90"/>
      <c r="L12" s="91"/>
      <c r="M12" s="92"/>
      <c r="N12" s="90"/>
      <c r="O12" s="91"/>
      <c r="P12" s="92"/>
      <c r="Q12" s="90"/>
      <c r="R12" s="91"/>
      <c r="S12" s="92"/>
      <c r="T12" s="90"/>
      <c r="U12" s="91"/>
      <c r="V12" s="92"/>
      <c r="W12" s="90"/>
      <c r="X12" s="91"/>
      <c r="Y12" s="92"/>
      <c r="Z12" s="90"/>
      <c r="AA12" s="91"/>
      <c r="AB12" s="92"/>
      <c r="AC12" s="90"/>
      <c r="AD12" s="91"/>
      <c r="AE12" s="92"/>
      <c r="AF12" s="90"/>
      <c r="AG12" s="90"/>
      <c r="AH12" s="89"/>
      <c r="AI12" s="93"/>
      <c r="AJ12" s="98"/>
      <c r="AK12" s="95"/>
    </row>
    <row r="13" spans="1:37" ht="18" customHeight="1">
      <c r="A13" s="73" t="s">
        <v>1265</v>
      </c>
      <c r="B13" s="74" t="s">
        <v>534</v>
      </c>
      <c r="C13" s="75" t="s">
        <v>36</v>
      </c>
      <c r="D13" s="76" t="s">
        <v>37</v>
      </c>
      <c r="E13" s="77" t="s">
        <v>519</v>
      </c>
      <c r="F13" s="212" t="s">
        <v>33</v>
      </c>
      <c r="G13" s="78" t="s">
        <v>1252</v>
      </c>
      <c r="H13" s="78" t="s">
        <v>1251</v>
      </c>
      <c r="I13" s="79"/>
      <c r="J13" s="80" t="s">
        <v>1252</v>
      </c>
      <c r="K13" s="78" t="s">
        <v>1252</v>
      </c>
      <c r="L13" s="79" t="s">
        <v>1252</v>
      </c>
      <c r="M13" s="80"/>
      <c r="N13" s="78"/>
      <c r="O13" s="79"/>
      <c r="P13" s="80"/>
      <c r="Q13" s="78"/>
      <c r="R13" s="79"/>
      <c r="S13" s="80"/>
      <c r="T13" s="78"/>
      <c r="U13" s="79"/>
      <c r="V13" s="80"/>
      <c r="W13" s="78"/>
      <c r="X13" s="79"/>
      <c r="Y13" s="80"/>
      <c r="Z13" s="78"/>
      <c r="AA13" s="79"/>
      <c r="AB13" s="80"/>
      <c r="AC13" s="78"/>
      <c r="AD13" s="79"/>
      <c r="AE13" s="80"/>
      <c r="AF13" s="78"/>
      <c r="AG13" s="78"/>
      <c r="AH13" s="81" t="s">
        <v>19</v>
      </c>
      <c r="AI13" s="82" t="s">
        <v>447</v>
      </c>
      <c r="AJ13" s="99" t="s">
        <v>35</v>
      </c>
      <c r="AK13" s="84" t="s">
        <v>1290</v>
      </c>
    </row>
    <row r="14" spans="1:37" ht="14.25" customHeight="1" thickBot="1">
      <c r="A14" s="85"/>
      <c r="B14" s="86"/>
      <c r="C14" s="87"/>
      <c r="D14" s="88"/>
      <c r="E14" s="96"/>
      <c r="F14" s="96"/>
      <c r="G14" s="90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  <c r="W14" s="90"/>
      <c r="X14" s="91"/>
      <c r="Y14" s="92"/>
      <c r="Z14" s="90"/>
      <c r="AA14" s="91"/>
      <c r="AB14" s="92"/>
      <c r="AC14" s="90"/>
      <c r="AD14" s="91"/>
      <c r="AE14" s="92"/>
      <c r="AF14" s="90"/>
      <c r="AG14" s="90"/>
      <c r="AH14" s="89"/>
      <c r="AI14" s="93"/>
      <c r="AJ14" s="98"/>
      <c r="AK14" s="95"/>
    </row>
    <row r="15" spans="1:37" ht="18" customHeight="1">
      <c r="A15" s="73"/>
      <c r="B15" s="74" t="s">
        <v>1121</v>
      </c>
      <c r="C15" s="75" t="s">
        <v>38</v>
      </c>
      <c r="D15" s="76" t="s">
        <v>39</v>
      </c>
      <c r="E15" s="77" t="s">
        <v>340</v>
      </c>
      <c r="F15" s="77" t="s">
        <v>341</v>
      </c>
      <c r="G15" s="78" t="s">
        <v>1252</v>
      </c>
      <c r="H15" s="78" t="s">
        <v>1252</v>
      </c>
      <c r="I15" s="79" t="s">
        <v>1252</v>
      </c>
      <c r="J15" s="80"/>
      <c r="K15" s="78"/>
      <c r="L15" s="79"/>
      <c r="M15" s="80"/>
      <c r="N15" s="78"/>
      <c r="O15" s="79"/>
      <c r="P15" s="80"/>
      <c r="Q15" s="78"/>
      <c r="R15" s="79"/>
      <c r="S15" s="80"/>
      <c r="T15" s="78"/>
      <c r="U15" s="79"/>
      <c r="V15" s="80"/>
      <c r="W15" s="78"/>
      <c r="X15" s="79"/>
      <c r="Y15" s="80"/>
      <c r="Z15" s="78"/>
      <c r="AA15" s="79"/>
      <c r="AB15" s="80"/>
      <c r="AC15" s="78"/>
      <c r="AD15" s="79"/>
      <c r="AE15" s="80"/>
      <c r="AF15" s="78"/>
      <c r="AG15" s="78"/>
      <c r="AH15" s="81" t="s">
        <v>1279</v>
      </c>
      <c r="AI15" s="99"/>
      <c r="AJ15" s="99"/>
      <c r="AK15" s="84" t="s">
        <v>40</v>
      </c>
    </row>
    <row r="16" spans="1:37" ht="14.25" customHeight="1" thickBot="1">
      <c r="A16" s="85"/>
      <c r="B16" s="86"/>
      <c r="C16" s="87"/>
      <c r="D16" s="88"/>
      <c r="E16" s="96"/>
      <c r="F16" s="96"/>
      <c r="G16" s="90"/>
      <c r="H16" s="90"/>
      <c r="I16" s="91"/>
      <c r="J16" s="92"/>
      <c r="K16" s="90"/>
      <c r="L16" s="91"/>
      <c r="M16" s="92"/>
      <c r="N16" s="90"/>
      <c r="O16" s="91"/>
      <c r="P16" s="92"/>
      <c r="Q16" s="90"/>
      <c r="R16" s="91"/>
      <c r="S16" s="92"/>
      <c r="T16" s="90"/>
      <c r="U16" s="91"/>
      <c r="V16" s="92"/>
      <c r="W16" s="90"/>
      <c r="X16" s="91"/>
      <c r="Y16" s="92"/>
      <c r="Z16" s="90"/>
      <c r="AA16" s="91"/>
      <c r="AB16" s="92"/>
      <c r="AC16" s="90"/>
      <c r="AD16" s="91"/>
      <c r="AE16" s="92"/>
      <c r="AF16" s="90"/>
      <c r="AG16" s="90"/>
      <c r="AH16" s="89"/>
      <c r="AI16" s="98"/>
      <c r="AJ16" s="98"/>
      <c r="AK16" s="95"/>
    </row>
    <row r="17" spans="1:37" ht="18" customHeight="1">
      <c r="A17" s="73"/>
      <c r="B17" s="74" t="s">
        <v>41</v>
      </c>
      <c r="C17" s="75" t="s">
        <v>42</v>
      </c>
      <c r="D17" s="76" t="s">
        <v>43</v>
      </c>
      <c r="E17" s="77" t="s">
        <v>311</v>
      </c>
      <c r="F17" s="77"/>
      <c r="G17" s="78"/>
      <c r="H17" s="78"/>
      <c r="I17" s="79"/>
      <c r="J17" s="80"/>
      <c r="K17" s="78"/>
      <c r="L17" s="79"/>
      <c r="M17" s="80"/>
      <c r="N17" s="78"/>
      <c r="O17" s="79"/>
      <c r="P17" s="80"/>
      <c r="Q17" s="78"/>
      <c r="R17" s="79"/>
      <c r="S17" s="80"/>
      <c r="T17" s="78"/>
      <c r="U17" s="79"/>
      <c r="V17" s="80"/>
      <c r="W17" s="78"/>
      <c r="X17" s="79"/>
      <c r="Y17" s="80"/>
      <c r="Z17" s="78"/>
      <c r="AA17" s="79"/>
      <c r="AB17" s="80" t="s">
        <v>1252</v>
      </c>
      <c r="AC17" s="78" t="s">
        <v>1252</v>
      </c>
      <c r="AD17" s="79" t="s">
        <v>1321</v>
      </c>
      <c r="AE17" s="80"/>
      <c r="AF17" s="78"/>
      <c r="AG17" s="78"/>
      <c r="AH17" s="81" t="s">
        <v>1279</v>
      </c>
      <c r="AI17" s="99"/>
      <c r="AJ17" s="103" t="s">
        <v>389</v>
      </c>
      <c r="AK17" s="101" t="s">
        <v>2245</v>
      </c>
    </row>
    <row r="18" spans="1:37" ht="14.25" customHeight="1" thickBot="1">
      <c r="A18" s="85"/>
      <c r="B18" s="86"/>
      <c r="C18" s="87"/>
      <c r="D18" s="88"/>
      <c r="E18" s="96"/>
      <c r="F18" s="96"/>
      <c r="G18" s="90"/>
      <c r="H18" s="90"/>
      <c r="I18" s="91"/>
      <c r="J18" s="92"/>
      <c r="K18" s="90"/>
      <c r="L18" s="91"/>
      <c r="M18" s="92"/>
      <c r="N18" s="90"/>
      <c r="O18" s="91"/>
      <c r="P18" s="92"/>
      <c r="Q18" s="90"/>
      <c r="R18" s="91"/>
      <c r="S18" s="92"/>
      <c r="T18" s="90"/>
      <c r="U18" s="91"/>
      <c r="V18" s="92"/>
      <c r="W18" s="90"/>
      <c r="X18" s="91"/>
      <c r="Y18" s="92"/>
      <c r="Z18" s="90"/>
      <c r="AA18" s="91"/>
      <c r="AB18" s="92"/>
      <c r="AC18" s="90"/>
      <c r="AD18" s="91"/>
      <c r="AE18" s="92"/>
      <c r="AF18" s="90"/>
      <c r="AG18" s="90"/>
      <c r="AH18" s="89"/>
      <c r="AI18" s="98"/>
      <c r="AJ18" s="98"/>
      <c r="AK18" s="95"/>
    </row>
  </sheetData>
  <printOptions horizontalCentered="1"/>
  <pageMargins left="0.3937007874015748" right="0.35433070866141736" top="1.1811023622047245" bottom="0.3937007874015748" header="0.2362204724409449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P22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5.421875" style="11" customWidth="1"/>
    <col min="2" max="2" width="9.00390625" style="11" customWidth="1"/>
    <col min="3" max="3" width="13.00390625" style="11" customWidth="1"/>
    <col min="4" max="4" width="8.57421875" style="11" customWidth="1"/>
    <col min="5" max="5" width="9.7109375" style="11" customWidth="1"/>
    <col min="6" max="6" width="14.28125" style="11" customWidth="1"/>
    <col min="7" max="12" width="6.00390625" style="7" customWidth="1"/>
    <col min="13" max="13" width="5.7109375" style="53" customWidth="1"/>
    <col min="14" max="14" width="5.140625" style="53" customWidth="1"/>
    <col min="15" max="15" width="6.140625" style="53" customWidth="1"/>
    <col min="16" max="16" width="22.57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303</v>
      </c>
    </row>
    <row r="4" ht="15.75">
      <c r="B4" s="52" t="s">
        <v>1631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3.5" thickBot="1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23" t="s">
        <v>305</v>
      </c>
      <c r="O6" s="123" t="s">
        <v>306</v>
      </c>
      <c r="P6" s="106" t="s">
        <v>300</v>
      </c>
    </row>
    <row r="7" spans="1:16" ht="19.5" customHeight="1">
      <c r="A7" s="124">
        <v>1</v>
      </c>
      <c r="B7" s="74" t="s">
        <v>343</v>
      </c>
      <c r="C7" s="75" t="s">
        <v>1632</v>
      </c>
      <c r="D7" s="125" t="s">
        <v>1633</v>
      </c>
      <c r="E7" s="126" t="s">
        <v>311</v>
      </c>
      <c r="F7" s="127" t="s">
        <v>481</v>
      </c>
      <c r="G7" s="128" t="s">
        <v>1634</v>
      </c>
      <c r="H7" s="128" t="s">
        <v>1635</v>
      </c>
      <c r="I7" s="128" t="s">
        <v>1321</v>
      </c>
      <c r="J7" s="128" t="s">
        <v>1321</v>
      </c>
      <c r="K7" s="129" t="s">
        <v>1321</v>
      </c>
      <c r="L7" s="128" t="s">
        <v>1321</v>
      </c>
      <c r="M7" s="130" t="s">
        <v>1635</v>
      </c>
      <c r="N7" s="128" t="s">
        <v>450</v>
      </c>
      <c r="O7" s="131" t="s">
        <v>442</v>
      </c>
      <c r="P7" s="132" t="s">
        <v>498</v>
      </c>
    </row>
    <row r="8" spans="1:16" ht="15.75" customHeight="1" thickBot="1">
      <c r="A8" s="133"/>
      <c r="B8" s="86"/>
      <c r="C8" s="87"/>
      <c r="D8" s="134"/>
      <c r="E8" s="135"/>
      <c r="F8" s="136"/>
      <c r="G8" s="137" t="s">
        <v>1636</v>
      </c>
      <c r="H8" s="137" t="s">
        <v>1637</v>
      </c>
      <c r="I8" s="137"/>
      <c r="J8" s="137"/>
      <c r="K8" s="138"/>
      <c r="L8" s="137"/>
      <c r="M8" s="137" t="s">
        <v>1637</v>
      </c>
      <c r="N8" s="137"/>
      <c r="O8" s="139"/>
      <c r="P8" s="140"/>
    </row>
    <row r="9" spans="1:16" ht="19.5" customHeight="1">
      <c r="A9" s="124">
        <v>2</v>
      </c>
      <c r="B9" s="74" t="s">
        <v>1396</v>
      </c>
      <c r="C9" s="75" t="s">
        <v>1638</v>
      </c>
      <c r="D9" s="141" t="s">
        <v>1639</v>
      </c>
      <c r="E9" s="126" t="s">
        <v>311</v>
      </c>
      <c r="F9" s="127" t="s">
        <v>312</v>
      </c>
      <c r="G9" s="128" t="s">
        <v>1640</v>
      </c>
      <c r="H9" s="128" t="s">
        <v>1252</v>
      </c>
      <c r="I9" s="128" t="s">
        <v>1641</v>
      </c>
      <c r="J9" s="128" t="s">
        <v>1642</v>
      </c>
      <c r="K9" s="129" t="s">
        <v>1643</v>
      </c>
      <c r="L9" s="128" t="s">
        <v>1644</v>
      </c>
      <c r="M9" s="130" t="s">
        <v>1640</v>
      </c>
      <c r="N9" s="128" t="s">
        <v>451</v>
      </c>
      <c r="O9" s="131" t="s">
        <v>1645</v>
      </c>
      <c r="P9" s="132" t="s">
        <v>943</v>
      </c>
    </row>
    <row r="10" spans="1:16" ht="15.75" customHeight="1" thickBot="1">
      <c r="A10" s="133"/>
      <c r="B10" s="86"/>
      <c r="C10" s="87"/>
      <c r="D10" s="134"/>
      <c r="E10" s="135"/>
      <c r="F10" s="136"/>
      <c r="G10" s="137" t="s">
        <v>1646</v>
      </c>
      <c r="H10" s="137"/>
      <c r="I10" s="137" t="s">
        <v>1647</v>
      </c>
      <c r="J10" s="137" t="s">
        <v>1648</v>
      </c>
      <c r="K10" s="138" t="s">
        <v>1649</v>
      </c>
      <c r="L10" s="137" t="s">
        <v>1650</v>
      </c>
      <c r="M10" s="137" t="s">
        <v>1646</v>
      </c>
      <c r="N10" s="137"/>
      <c r="O10" s="139"/>
      <c r="P10" s="140"/>
    </row>
    <row r="11" spans="1:16" ht="19.5" customHeight="1">
      <c r="A11" s="124">
        <v>3</v>
      </c>
      <c r="B11" s="74" t="s">
        <v>1651</v>
      </c>
      <c r="C11" s="75" t="s">
        <v>1652</v>
      </c>
      <c r="D11" s="125" t="s">
        <v>556</v>
      </c>
      <c r="E11" s="126" t="s">
        <v>311</v>
      </c>
      <c r="F11" s="127" t="s">
        <v>1306</v>
      </c>
      <c r="G11" s="128" t="s">
        <v>1653</v>
      </c>
      <c r="H11" s="128" t="s">
        <v>1654</v>
      </c>
      <c r="I11" s="128" t="s">
        <v>1655</v>
      </c>
      <c r="J11" s="128" t="s">
        <v>1656</v>
      </c>
      <c r="K11" s="129" t="s">
        <v>1321</v>
      </c>
      <c r="L11" s="128" t="s">
        <v>1657</v>
      </c>
      <c r="M11" s="130" t="s">
        <v>1655</v>
      </c>
      <c r="N11" s="128" t="s">
        <v>447</v>
      </c>
      <c r="O11" s="131" t="s">
        <v>1658</v>
      </c>
      <c r="P11" s="132" t="s">
        <v>1309</v>
      </c>
    </row>
    <row r="12" spans="1:16" ht="15.75" customHeight="1" thickBot="1">
      <c r="A12" s="133"/>
      <c r="B12" s="86"/>
      <c r="C12" s="87"/>
      <c r="D12" s="134"/>
      <c r="E12" s="135"/>
      <c r="F12" s="136"/>
      <c r="G12" s="137" t="s">
        <v>1659</v>
      </c>
      <c r="H12" s="137" t="s">
        <v>1650</v>
      </c>
      <c r="I12" s="137" t="s">
        <v>1660</v>
      </c>
      <c r="J12" s="137" t="s">
        <v>1648</v>
      </c>
      <c r="K12" s="138"/>
      <c r="L12" s="137" t="s">
        <v>1661</v>
      </c>
      <c r="M12" s="137" t="s">
        <v>1660</v>
      </c>
      <c r="N12" s="137"/>
      <c r="O12" s="139"/>
      <c r="P12" s="140"/>
    </row>
    <row r="13" spans="1:16" ht="19.5" customHeight="1">
      <c r="A13" s="124">
        <v>4</v>
      </c>
      <c r="B13" s="74" t="s">
        <v>1662</v>
      </c>
      <c r="C13" s="75" t="s">
        <v>1663</v>
      </c>
      <c r="D13" s="125" t="s">
        <v>1664</v>
      </c>
      <c r="E13" s="126" t="s">
        <v>311</v>
      </c>
      <c r="F13" s="127" t="s">
        <v>320</v>
      </c>
      <c r="G13" s="128" t="s">
        <v>1252</v>
      </c>
      <c r="H13" s="128" t="s">
        <v>1654</v>
      </c>
      <c r="I13" s="128" t="s">
        <v>1665</v>
      </c>
      <c r="J13" s="128" t="s">
        <v>1666</v>
      </c>
      <c r="K13" s="129" t="s">
        <v>1667</v>
      </c>
      <c r="L13" s="128" t="s">
        <v>1668</v>
      </c>
      <c r="M13" s="130" t="s">
        <v>1665</v>
      </c>
      <c r="N13" s="128" t="s">
        <v>447</v>
      </c>
      <c r="O13" s="131" t="s">
        <v>1669</v>
      </c>
      <c r="P13" s="132" t="s">
        <v>321</v>
      </c>
    </row>
    <row r="14" spans="1:16" ht="15.75" customHeight="1" thickBot="1">
      <c r="A14" s="133"/>
      <c r="B14" s="86"/>
      <c r="C14" s="87"/>
      <c r="D14" s="134"/>
      <c r="E14" s="135"/>
      <c r="F14" s="136"/>
      <c r="G14" s="137"/>
      <c r="H14" s="137" t="s">
        <v>1650</v>
      </c>
      <c r="I14" s="137" t="s">
        <v>1650</v>
      </c>
      <c r="J14" s="137" t="s">
        <v>1670</v>
      </c>
      <c r="K14" s="138" t="s">
        <v>1648</v>
      </c>
      <c r="L14" s="137" t="s">
        <v>1648</v>
      </c>
      <c r="M14" s="137" t="s">
        <v>1650</v>
      </c>
      <c r="N14" s="137"/>
      <c r="O14" s="139"/>
      <c r="P14" s="140"/>
    </row>
    <row r="15" spans="1:16" ht="19.5" customHeight="1">
      <c r="A15" s="124">
        <v>5</v>
      </c>
      <c r="B15" s="74" t="s">
        <v>396</v>
      </c>
      <c r="C15" s="75" t="s">
        <v>1671</v>
      </c>
      <c r="D15" s="125" t="s">
        <v>1672</v>
      </c>
      <c r="E15" s="126" t="s">
        <v>311</v>
      </c>
      <c r="F15" s="127" t="s">
        <v>312</v>
      </c>
      <c r="G15" s="128" t="s">
        <v>1252</v>
      </c>
      <c r="H15" s="128" t="s">
        <v>1673</v>
      </c>
      <c r="I15" s="128" t="s">
        <v>1252</v>
      </c>
      <c r="J15" s="128" t="s">
        <v>1674</v>
      </c>
      <c r="K15" s="129" t="s">
        <v>1321</v>
      </c>
      <c r="L15" s="128" t="s">
        <v>1321</v>
      </c>
      <c r="M15" s="130" t="s">
        <v>1673</v>
      </c>
      <c r="N15" s="128" t="s">
        <v>447</v>
      </c>
      <c r="O15" s="131" t="s">
        <v>1675</v>
      </c>
      <c r="P15" s="132" t="s">
        <v>491</v>
      </c>
    </row>
    <row r="16" spans="1:16" ht="15.75" customHeight="1" thickBot="1">
      <c r="A16" s="133"/>
      <c r="B16" s="86"/>
      <c r="C16" s="87"/>
      <c r="D16" s="134"/>
      <c r="E16" s="135"/>
      <c r="F16" s="136"/>
      <c r="G16" s="137"/>
      <c r="H16" s="137" t="s">
        <v>1660</v>
      </c>
      <c r="I16" s="137"/>
      <c r="J16" s="137" t="s">
        <v>1649</v>
      </c>
      <c r="K16" s="138"/>
      <c r="L16" s="137"/>
      <c r="M16" s="137" t="s">
        <v>1660</v>
      </c>
      <c r="N16" s="137"/>
      <c r="O16" s="139"/>
      <c r="P16" s="140"/>
    </row>
    <row r="17" spans="1:16" ht="19.5" customHeight="1">
      <c r="A17" s="124">
        <v>6</v>
      </c>
      <c r="B17" s="74" t="s">
        <v>1676</v>
      </c>
      <c r="C17" s="75" t="s">
        <v>1677</v>
      </c>
      <c r="D17" s="141" t="s">
        <v>1678</v>
      </c>
      <c r="E17" s="126" t="s">
        <v>362</v>
      </c>
      <c r="F17" s="127"/>
      <c r="G17" s="128" t="s">
        <v>1679</v>
      </c>
      <c r="H17" s="128" t="s">
        <v>1680</v>
      </c>
      <c r="I17" s="128" t="s">
        <v>1681</v>
      </c>
      <c r="J17" s="128" t="s">
        <v>1682</v>
      </c>
      <c r="K17" s="129" t="s">
        <v>1683</v>
      </c>
      <c r="L17" s="128" t="s">
        <v>1684</v>
      </c>
      <c r="M17" s="130" t="s">
        <v>1681</v>
      </c>
      <c r="N17" s="128" t="s">
        <v>448</v>
      </c>
      <c r="O17" s="128" t="s">
        <v>389</v>
      </c>
      <c r="P17" s="132"/>
    </row>
    <row r="18" spans="1:16" ht="15.75" customHeight="1" thickBot="1">
      <c r="A18" s="133"/>
      <c r="B18" s="86"/>
      <c r="C18" s="87"/>
      <c r="D18" s="134"/>
      <c r="E18" s="135"/>
      <c r="F18" s="136"/>
      <c r="G18" s="137" t="s">
        <v>1648</v>
      </c>
      <c r="H18" s="137" t="s">
        <v>1685</v>
      </c>
      <c r="I18" s="137" t="s">
        <v>1660</v>
      </c>
      <c r="J18" s="137" t="s">
        <v>1636</v>
      </c>
      <c r="K18" s="138" t="s">
        <v>1686</v>
      </c>
      <c r="L18" s="137" t="s">
        <v>1646</v>
      </c>
      <c r="M18" s="137" t="s">
        <v>1660</v>
      </c>
      <c r="N18" s="137"/>
      <c r="O18" s="137"/>
      <c r="P18" s="140"/>
    </row>
    <row r="19" spans="1:16" ht="19.5" customHeight="1">
      <c r="A19" s="124">
        <v>7</v>
      </c>
      <c r="B19" s="74" t="s">
        <v>329</v>
      </c>
      <c r="C19" s="75" t="s">
        <v>1687</v>
      </c>
      <c r="D19" s="125" t="s">
        <v>1688</v>
      </c>
      <c r="E19" s="126" t="s">
        <v>393</v>
      </c>
      <c r="F19" s="127" t="s">
        <v>1689</v>
      </c>
      <c r="G19" s="128" t="s">
        <v>1690</v>
      </c>
      <c r="H19" s="128" t="s">
        <v>1252</v>
      </c>
      <c r="I19" s="128" t="s">
        <v>1252</v>
      </c>
      <c r="J19" s="128" t="s">
        <v>1691</v>
      </c>
      <c r="K19" s="129" t="s">
        <v>1692</v>
      </c>
      <c r="L19" s="128" t="s">
        <v>1252</v>
      </c>
      <c r="M19" s="130" t="s">
        <v>1690</v>
      </c>
      <c r="N19" s="128" t="s">
        <v>448</v>
      </c>
      <c r="O19" s="131" t="s">
        <v>1693</v>
      </c>
      <c r="P19" s="132" t="s">
        <v>1694</v>
      </c>
    </row>
    <row r="20" spans="1:16" ht="15.75" customHeight="1" thickBot="1">
      <c r="A20" s="133"/>
      <c r="B20" s="86"/>
      <c r="C20" s="87"/>
      <c r="D20" s="134"/>
      <c r="E20" s="135"/>
      <c r="F20" s="136"/>
      <c r="G20" s="137" t="s">
        <v>1650</v>
      </c>
      <c r="H20" s="137"/>
      <c r="I20" s="137"/>
      <c r="J20" s="137" t="s">
        <v>1650</v>
      </c>
      <c r="K20" s="138" t="s">
        <v>1637</v>
      </c>
      <c r="L20" s="137"/>
      <c r="M20" s="137" t="s">
        <v>1650</v>
      </c>
      <c r="N20" s="137"/>
      <c r="O20" s="137"/>
      <c r="P20" s="140"/>
    </row>
    <row r="21" spans="1:16" ht="19.5" customHeight="1">
      <c r="A21" s="124">
        <v>8</v>
      </c>
      <c r="B21" s="74" t="s">
        <v>1695</v>
      </c>
      <c r="C21" s="75" t="s">
        <v>1696</v>
      </c>
      <c r="D21" s="125" t="s">
        <v>1697</v>
      </c>
      <c r="E21" s="126" t="s">
        <v>335</v>
      </c>
      <c r="F21" s="142"/>
      <c r="G21" s="128" t="s">
        <v>1252</v>
      </c>
      <c r="H21" s="128" t="s">
        <v>1679</v>
      </c>
      <c r="I21" s="128" t="s">
        <v>1698</v>
      </c>
      <c r="J21" s="128" t="s">
        <v>1699</v>
      </c>
      <c r="K21" s="129" t="s">
        <v>1700</v>
      </c>
      <c r="L21" s="128" t="s">
        <v>1701</v>
      </c>
      <c r="M21" s="130" t="s">
        <v>1679</v>
      </c>
      <c r="N21" s="128" t="s">
        <v>448</v>
      </c>
      <c r="O21" s="128" t="s">
        <v>389</v>
      </c>
      <c r="P21" s="132" t="s">
        <v>1702</v>
      </c>
    </row>
    <row r="22" spans="1:16" ht="15.75" customHeight="1" thickBot="1">
      <c r="A22" s="133"/>
      <c r="B22" s="86"/>
      <c r="C22" s="87"/>
      <c r="D22" s="134"/>
      <c r="E22" s="135"/>
      <c r="F22" s="135"/>
      <c r="G22" s="137"/>
      <c r="H22" s="137" t="s">
        <v>1703</v>
      </c>
      <c r="I22" s="137" t="s">
        <v>1704</v>
      </c>
      <c r="J22" s="137" t="s">
        <v>1705</v>
      </c>
      <c r="K22" s="138" t="s">
        <v>1661</v>
      </c>
      <c r="L22" s="137" t="s">
        <v>1706</v>
      </c>
      <c r="M22" s="137" t="s">
        <v>1703</v>
      </c>
      <c r="N22" s="137"/>
      <c r="O22" s="137"/>
      <c r="P22" s="140"/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A1:P32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4.57421875" style="11" customWidth="1"/>
    <col min="2" max="2" width="9.57421875" style="11" customWidth="1"/>
    <col min="3" max="3" width="12.57421875" style="11" customWidth="1"/>
    <col min="4" max="4" width="8.57421875" style="11" customWidth="1"/>
    <col min="5" max="5" width="9.7109375" style="11" customWidth="1"/>
    <col min="6" max="6" width="15.140625" style="11" customWidth="1"/>
    <col min="7" max="12" width="6.00390625" style="7" customWidth="1"/>
    <col min="13" max="14" width="5.140625" style="53" customWidth="1"/>
    <col min="15" max="15" width="6.00390625" style="53" customWidth="1"/>
    <col min="16" max="16" width="20.57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303</v>
      </c>
    </row>
    <row r="4" ht="15.75">
      <c r="B4" s="52" t="s">
        <v>1707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3.5" thickBot="1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23" t="s">
        <v>305</v>
      </c>
      <c r="O6" s="123" t="s">
        <v>306</v>
      </c>
      <c r="P6" s="106" t="s">
        <v>300</v>
      </c>
    </row>
    <row r="7" spans="1:16" ht="18" customHeight="1">
      <c r="A7" s="124">
        <v>1</v>
      </c>
      <c r="B7" s="74" t="s">
        <v>562</v>
      </c>
      <c r="C7" s="75" t="s">
        <v>1708</v>
      </c>
      <c r="D7" s="125" t="s">
        <v>1709</v>
      </c>
      <c r="E7" s="126" t="s">
        <v>362</v>
      </c>
      <c r="F7" s="142" t="s">
        <v>373</v>
      </c>
      <c r="G7" s="128" t="s">
        <v>1710</v>
      </c>
      <c r="H7" s="128" t="s">
        <v>1711</v>
      </c>
      <c r="I7" s="128" t="s">
        <v>1712</v>
      </c>
      <c r="J7" s="128" t="s">
        <v>1252</v>
      </c>
      <c r="K7" s="129" t="s">
        <v>1713</v>
      </c>
      <c r="L7" s="128" t="s">
        <v>1714</v>
      </c>
      <c r="M7" s="131" t="s">
        <v>1710</v>
      </c>
      <c r="N7" s="128" t="s">
        <v>450</v>
      </c>
      <c r="O7" s="131" t="s">
        <v>1715</v>
      </c>
      <c r="P7" s="132" t="s">
        <v>1716</v>
      </c>
    </row>
    <row r="8" spans="1:16" ht="12.75" customHeight="1" thickBot="1">
      <c r="A8" s="133"/>
      <c r="B8" s="86"/>
      <c r="C8" s="87"/>
      <c r="D8" s="134"/>
      <c r="E8" s="135"/>
      <c r="F8" s="135"/>
      <c r="G8" s="137" t="s">
        <v>475</v>
      </c>
      <c r="H8" s="137" t="s">
        <v>461</v>
      </c>
      <c r="I8" s="137" t="s">
        <v>1717</v>
      </c>
      <c r="J8" s="137"/>
      <c r="K8" s="138" t="s">
        <v>1718</v>
      </c>
      <c r="L8" s="137" t="s">
        <v>419</v>
      </c>
      <c r="M8" s="137" t="s">
        <v>475</v>
      </c>
      <c r="N8" s="137"/>
      <c r="O8" s="139"/>
      <c r="P8" s="140"/>
    </row>
    <row r="9" spans="1:16" ht="18" customHeight="1">
      <c r="A9" s="124">
        <v>2</v>
      </c>
      <c r="B9" s="74" t="s">
        <v>1573</v>
      </c>
      <c r="C9" s="75" t="s">
        <v>1719</v>
      </c>
      <c r="D9" s="125" t="s">
        <v>1720</v>
      </c>
      <c r="E9" s="126" t="s">
        <v>340</v>
      </c>
      <c r="F9" s="142" t="s">
        <v>341</v>
      </c>
      <c r="G9" s="128" t="s">
        <v>1252</v>
      </c>
      <c r="H9" s="128" t="s">
        <v>1721</v>
      </c>
      <c r="I9" s="128" t="s">
        <v>1722</v>
      </c>
      <c r="J9" s="128" t="s">
        <v>1723</v>
      </c>
      <c r="K9" s="129" t="s">
        <v>1252</v>
      </c>
      <c r="L9" s="128" t="s">
        <v>1724</v>
      </c>
      <c r="M9" s="131" t="s">
        <v>1724</v>
      </c>
      <c r="N9" s="128" t="s">
        <v>451</v>
      </c>
      <c r="O9" s="131" t="s">
        <v>1725</v>
      </c>
      <c r="P9" s="132" t="s">
        <v>610</v>
      </c>
    </row>
    <row r="10" spans="1:16" ht="12.75" customHeight="1" thickBot="1">
      <c r="A10" s="133"/>
      <c r="B10" s="86"/>
      <c r="C10" s="87"/>
      <c r="D10" s="134"/>
      <c r="E10" s="135"/>
      <c r="F10" s="135"/>
      <c r="G10" s="137"/>
      <c r="H10" s="137" t="s">
        <v>1726</v>
      </c>
      <c r="I10" s="137" t="s">
        <v>475</v>
      </c>
      <c r="J10" s="137" t="s">
        <v>414</v>
      </c>
      <c r="K10" s="138" t="s">
        <v>1727</v>
      </c>
      <c r="L10" s="137" t="s">
        <v>1726</v>
      </c>
      <c r="M10" s="137" t="s">
        <v>1726</v>
      </c>
      <c r="N10" s="137"/>
      <c r="O10" s="139"/>
      <c r="P10" s="140"/>
    </row>
    <row r="11" spans="1:16" ht="18" customHeight="1">
      <c r="A11" s="124">
        <v>3</v>
      </c>
      <c r="B11" s="74" t="s">
        <v>1182</v>
      </c>
      <c r="C11" s="75" t="s">
        <v>1728</v>
      </c>
      <c r="D11" s="125" t="s">
        <v>1729</v>
      </c>
      <c r="E11" s="126" t="s">
        <v>362</v>
      </c>
      <c r="F11" s="142" t="s">
        <v>373</v>
      </c>
      <c r="G11" s="128" t="s">
        <v>1730</v>
      </c>
      <c r="H11" s="128" t="s">
        <v>1252</v>
      </c>
      <c r="I11" s="128" t="s">
        <v>1731</v>
      </c>
      <c r="J11" s="128" t="s">
        <v>1252</v>
      </c>
      <c r="K11" s="129" t="s">
        <v>1252</v>
      </c>
      <c r="L11" s="128" t="s">
        <v>1252</v>
      </c>
      <c r="M11" s="131" t="s">
        <v>1730</v>
      </c>
      <c r="N11" s="128" t="s">
        <v>451</v>
      </c>
      <c r="O11" s="131" t="s">
        <v>1054</v>
      </c>
      <c r="P11" s="132" t="s">
        <v>942</v>
      </c>
    </row>
    <row r="12" spans="1:16" ht="12.75" customHeight="1" thickBot="1">
      <c r="A12" s="133"/>
      <c r="B12" s="86"/>
      <c r="C12" s="87"/>
      <c r="D12" s="134"/>
      <c r="E12" s="135"/>
      <c r="F12" s="135"/>
      <c r="G12" s="137" t="s">
        <v>1732</v>
      </c>
      <c r="H12" s="137"/>
      <c r="I12" s="137" t="s">
        <v>414</v>
      </c>
      <c r="J12" s="137"/>
      <c r="K12" s="138"/>
      <c r="L12" s="137"/>
      <c r="M12" s="137" t="s">
        <v>1732</v>
      </c>
      <c r="N12" s="137"/>
      <c r="O12" s="139"/>
      <c r="P12" s="140"/>
    </row>
    <row r="13" spans="1:16" ht="18" customHeight="1">
      <c r="A13" s="124">
        <v>4</v>
      </c>
      <c r="B13" s="74" t="s">
        <v>1187</v>
      </c>
      <c r="C13" s="75" t="s">
        <v>1733</v>
      </c>
      <c r="D13" s="125" t="s">
        <v>1734</v>
      </c>
      <c r="E13" s="126" t="s">
        <v>311</v>
      </c>
      <c r="F13" s="142" t="s">
        <v>312</v>
      </c>
      <c r="G13" s="128" t="s">
        <v>1735</v>
      </c>
      <c r="H13" s="128" t="s">
        <v>1736</v>
      </c>
      <c r="I13" s="128" t="s">
        <v>1252</v>
      </c>
      <c r="J13" s="128" t="s">
        <v>1737</v>
      </c>
      <c r="K13" s="129" t="s">
        <v>1738</v>
      </c>
      <c r="L13" s="128" t="s">
        <v>1739</v>
      </c>
      <c r="M13" s="131" t="s">
        <v>1736</v>
      </c>
      <c r="N13" s="128" t="s">
        <v>451</v>
      </c>
      <c r="O13" s="131" t="s">
        <v>1740</v>
      </c>
      <c r="P13" s="132" t="s">
        <v>470</v>
      </c>
    </row>
    <row r="14" spans="1:16" ht="12.75" customHeight="1" thickBot="1">
      <c r="A14" s="133"/>
      <c r="B14" s="86"/>
      <c r="C14" s="87"/>
      <c r="D14" s="134"/>
      <c r="E14" s="135"/>
      <c r="F14" s="135"/>
      <c r="G14" s="137" t="s">
        <v>475</v>
      </c>
      <c r="H14" s="137" t="s">
        <v>438</v>
      </c>
      <c r="I14" s="137"/>
      <c r="J14" s="137" t="s">
        <v>1732</v>
      </c>
      <c r="K14" s="138" t="s">
        <v>1741</v>
      </c>
      <c r="L14" s="137" t="s">
        <v>1742</v>
      </c>
      <c r="M14" s="137" t="s">
        <v>438</v>
      </c>
      <c r="N14" s="137"/>
      <c r="O14" s="139"/>
      <c r="P14" s="140"/>
    </row>
    <row r="15" spans="1:16" ht="18" customHeight="1">
      <c r="A15" s="124">
        <v>5</v>
      </c>
      <c r="B15" s="74" t="s">
        <v>538</v>
      </c>
      <c r="C15" s="75" t="s">
        <v>1743</v>
      </c>
      <c r="D15" s="125" t="s">
        <v>1744</v>
      </c>
      <c r="E15" s="126" t="s">
        <v>335</v>
      </c>
      <c r="F15" s="142"/>
      <c r="G15" s="128" t="s">
        <v>1745</v>
      </c>
      <c r="H15" s="128" t="s">
        <v>1738</v>
      </c>
      <c r="I15" s="128" t="s">
        <v>1746</v>
      </c>
      <c r="J15" s="128" t="s">
        <v>1747</v>
      </c>
      <c r="K15" s="129" t="s">
        <v>1748</v>
      </c>
      <c r="L15" s="128" t="s">
        <v>1252</v>
      </c>
      <c r="M15" s="131" t="s">
        <v>1747</v>
      </c>
      <c r="N15" s="128" t="s">
        <v>447</v>
      </c>
      <c r="O15" s="128" t="s">
        <v>389</v>
      </c>
      <c r="P15" s="132" t="s">
        <v>1702</v>
      </c>
    </row>
    <row r="16" spans="1:16" ht="12.75" customHeight="1" thickBot="1">
      <c r="A16" s="133"/>
      <c r="B16" s="86"/>
      <c r="C16" s="87"/>
      <c r="D16" s="134"/>
      <c r="E16" s="135"/>
      <c r="F16" s="135"/>
      <c r="G16" s="137" t="s">
        <v>475</v>
      </c>
      <c r="H16" s="137" t="s">
        <v>1749</v>
      </c>
      <c r="I16" s="137" t="s">
        <v>1750</v>
      </c>
      <c r="J16" s="137" t="s">
        <v>515</v>
      </c>
      <c r="K16" s="138" t="s">
        <v>1751</v>
      </c>
      <c r="L16" s="137"/>
      <c r="M16" s="137" t="s">
        <v>515</v>
      </c>
      <c r="N16" s="137"/>
      <c r="O16" s="139"/>
      <c r="P16" s="140"/>
    </row>
    <row r="17" spans="1:16" ht="18" customHeight="1">
      <c r="A17" s="124">
        <v>6</v>
      </c>
      <c r="B17" s="74" t="s">
        <v>534</v>
      </c>
      <c r="C17" s="75" t="s">
        <v>1752</v>
      </c>
      <c r="D17" s="125" t="s">
        <v>1507</v>
      </c>
      <c r="E17" s="126" t="s">
        <v>362</v>
      </c>
      <c r="F17" s="142" t="s">
        <v>520</v>
      </c>
      <c r="G17" s="128" t="s">
        <v>1252</v>
      </c>
      <c r="H17" s="128" t="s">
        <v>1747</v>
      </c>
      <c r="I17" s="128" t="s">
        <v>1252</v>
      </c>
      <c r="J17" s="128" t="s">
        <v>1252</v>
      </c>
      <c r="K17" s="129" t="s">
        <v>1252</v>
      </c>
      <c r="L17" s="128" t="s">
        <v>1753</v>
      </c>
      <c r="M17" s="131" t="s">
        <v>1747</v>
      </c>
      <c r="N17" s="128" t="s">
        <v>447</v>
      </c>
      <c r="O17" s="131" t="s">
        <v>1754</v>
      </c>
      <c r="P17" s="132" t="s">
        <v>1755</v>
      </c>
    </row>
    <row r="18" spans="1:16" ht="12.75" customHeight="1" thickBot="1">
      <c r="A18" s="133"/>
      <c r="B18" s="86"/>
      <c r="C18" s="87"/>
      <c r="D18" s="134"/>
      <c r="E18" s="135"/>
      <c r="F18" s="135"/>
      <c r="G18" s="137"/>
      <c r="H18" s="137" t="s">
        <v>1718</v>
      </c>
      <c r="I18" s="137"/>
      <c r="J18" s="137"/>
      <c r="K18" s="138"/>
      <c r="L18" s="137" t="s">
        <v>1756</v>
      </c>
      <c r="M18" s="137" t="s">
        <v>1718</v>
      </c>
      <c r="N18" s="137"/>
      <c r="O18" s="139"/>
      <c r="P18" s="140"/>
    </row>
    <row r="19" spans="1:16" ht="18" customHeight="1">
      <c r="A19" s="124">
        <v>7</v>
      </c>
      <c r="B19" s="74" t="s">
        <v>485</v>
      </c>
      <c r="C19" s="75" t="s">
        <v>1354</v>
      </c>
      <c r="D19" s="125" t="s">
        <v>1757</v>
      </c>
      <c r="E19" s="126" t="s">
        <v>393</v>
      </c>
      <c r="F19" s="142" t="s">
        <v>1689</v>
      </c>
      <c r="G19" s="128" t="s">
        <v>1252</v>
      </c>
      <c r="H19" s="128" t="s">
        <v>1758</v>
      </c>
      <c r="I19" s="128" t="s">
        <v>1759</v>
      </c>
      <c r="J19" s="128" t="s">
        <v>1252</v>
      </c>
      <c r="K19" s="129" t="s">
        <v>1760</v>
      </c>
      <c r="L19" s="128" t="s">
        <v>1252</v>
      </c>
      <c r="M19" s="131" t="s">
        <v>1759</v>
      </c>
      <c r="N19" s="128" t="s">
        <v>447</v>
      </c>
      <c r="O19" s="131" t="s">
        <v>1761</v>
      </c>
      <c r="P19" s="132" t="s">
        <v>1694</v>
      </c>
    </row>
    <row r="20" spans="1:16" ht="12.75" customHeight="1" thickBot="1">
      <c r="A20" s="133"/>
      <c r="B20" s="86"/>
      <c r="C20" s="87"/>
      <c r="D20" s="134"/>
      <c r="E20" s="135"/>
      <c r="F20" s="135"/>
      <c r="G20" s="137"/>
      <c r="H20" s="137" t="s">
        <v>414</v>
      </c>
      <c r="I20" s="137" t="s">
        <v>430</v>
      </c>
      <c r="J20" s="137" t="s">
        <v>1762</v>
      </c>
      <c r="K20" s="138" t="s">
        <v>461</v>
      </c>
      <c r="L20" s="137"/>
      <c r="M20" s="137" t="s">
        <v>430</v>
      </c>
      <c r="N20" s="137"/>
      <c r="O20" s="139"/>
      <c r="P20" s="140"/>
    </row>
    <row r="21" spans="1:16" ht="18" customHeight="1">
      <c r="A21" s="124">
        <v>8</v>
      </c>
      <c r="B21" s="74" t="s">
        <v>1763</v>
      </c>
      <c r="C21" s="75" t="s">
        <v>861</v>
      </c>
      <c r="D21" s="125" t="s">
        <v>862</v>
      </c>
      <c r="E21" s="126" t="s">
        <v>350</v>
      </c>
      <c r="F21" s="142" t="s">
        <v>351</v>
      </c>
      <c r="G21" s="128" t="s">
        <v>1252</v>
      </c>
      <c r="H21" s="128" t="s">
        <v>1764</v>
      </c>
      <c r="I21" s="128" t="s">
        <v>1765</v>
      </c>
      <c r="J21" s="128" t="s">
        <v>1766</v>
      </c>
      <c r="K21" s="129" t="s">
        <v>1767</v>
      </c>
      <c r="L21" s="128" t="s">
        <v>1768</v>
      </c>
      <c r="M21" s="131" t="s">
        <v>1765</v>
      </c>
      <c r="N21" s="128" t="s">
        <v>447</v>
      </c>
      <c r="O21" s="131" t="s">
        <v>1769</v>
      </c>
      <c r="P21" s="132" t="s">
        <v>352</v>
      </c>
    </row>
    <row r="22" spans="1:16" ht="12.75" customHeight="1" thickBot="1">
      <c r="A22" s="133"/>
      <c r="B22" s="86"/>
      <c r="C22" s="87"/>
      <c r="D22" s="134"/>
      <c r="E22" s="135"/>
      <c r="F22" s="135"/>
      <c r="G22" s="137"/>
      <c r="H22" s="137" t="s">
        <v>419</v>
      </c>
      <c r="I22" s="137" t="s">
        <v>1741</v>
      </c>
      <c r="J22" s="137" t="s">
        <v>1770</v>
      </c>
      <c r="K22" s="138" t="s">
        <v>1741</v>
      </c>
      <c r="L22" s="137" t="s">
        <v>414</v>
      </c>
      <c r="M22" s="137" t="s">
        <v>1741</v>
      </c>
      <c r="N22" s="137"/>
      <c r="O22" s="137"/>
      <c r="P22" s="140"/>
    </row>
    <row r="23" spans="1:16" ht="18" customHeight="1">
      <c r="A23" s="124">
        <v>9</v>
      </c>
      <c r="B23" s="74" t="s">
        <v>1771</v>
      </c>
      <c r="C23" s="75" t="s">
        <v>1772</v>
      </c>
      <c r="D23" s="125" t="s">
        <v>1221</v>
      </c>
      <c r="E23" s="126" t="s">
        <v>1773</v>
      </c>
      <c r="F23" s="142" t="s">
        <v>1342</v>
      </c>
      <c r="G23" s="128" t="s">
        <v>1252</v>
      </c>
      <c r="H23" s="128" t="s">
        <v>1774</v>
      </c>
      <c r="I23" s="128" t="s">
        <v>1775</v>
      </c>
      <c r="J23" s="128"/>
      <c r="K23" s="129"/>
      <c r="L23" s="128"/>
      <c r="M23" s="131" t="s">
        <v>1774</v>
      </c>
      <c r="N23" s="128" t="s">
        <v>447</v>
      </c>
      <c r="O23" s="128"/>
      <c r="P23" s="132" t="s">
        <v>1776</v>
      </c>
    </row>
    <row r="24" spans="1:16" ht="12.75" customHeight="1" thickBot="1">
      <c r="A24" s="133"/>
      <c r="B24" s="86"/>
      <c r="C24" s="87"/>
      <c r="D24" s="134"/>
      <c r="E24" s="135"/>
      <c r="F24" s="135"/>
      <c r="G24" s="137"/>
      <c r="H24" s="137" t="s">
        <v>1777</v>
      </c>
      <c r="I24" s="137" t="s">
        <v>1742</v>
      </c>
      <c r="J24" s="137"/>
      <c r="K24" s="138"/>
      <c r="L24" s="137"/>
      <c r="M24" s="137" t="s">
        <v>1777</v>
      </c>
      <c r="N24" s="137"/>
      <c r="O24" s="137"/>
      <c r="P24" s="140"/>
    </row>
    <row r="25" spans="1:16" ht="18" customHeight="1">
      <c r="A25" s="124">
        <v>10</v>
      </c>
      <c r="B25" s="74" t="s">
        <v>1778</v>
      </c>
      <c r="C25" s="75" t="s">
        <v>1779</v>
      </c>
      <c r="D25" s="125" t="s">
        <v>1780</v>
      </c>
      <c r="E25" s="126" t="s">
        <v>340</v>
      </c>
      <c r="F25" s="142" t="s">
        <v>452</v>
      </c>
      <c r="G25" s="128" t="s">
        <v>1252</v>
      </c>
      <c r="H25" s="128" t="s">
        <v>1252</v>
      </c>
      <c r="I25" s="128" t="s">
        <v>1781</v>
      </c>
      <c r="J25" s="128"/>
      <c r="K25" s="129"/>
      <c r="L25" s="128"/>
      <c r="M25" s="131" t="s">
        <v>1781</v>
      </c>
      <c r="N25" s="128" t="s">
        <v>447</v>
      </c>
      <c r="O25" s="128"/>
      <c r="P25" s="132" t="s">
        <v>1782</v>
      </c>
    </row>
    <row r="26" spans="1:16" ht="12.75" customHeight="1" thickBot="1">
      <c r="A26" s="133"/>
      <c r="B26" s="86"/>
      <c r="C26" s="87"/>
      <c r="D26" s="134"/>
      <c r="E26" s="135"/>
      <c r="F26" s="135"/>
      <c r="G26" s="137"/>
      <c r="H26" s="137"/>
      <c r="I26" s="137" t="s">
        <v>522</v>
      </c>
      <c r="J26" s="137"/>
      <c r="K26" s="138"/>
      <c r="L26" s="137"/>
      <c r="M26" s="137" t="s">
        <v>522</v>
      </c>
      <c r="N26" s="137"/>
      <c r="O26" s="137"/>
      <c r="P26" s="140"/>
    </row>
    <row r="27" spans="1:16" ht="18" customHeight="1">
      <c r="A27" s="124">
        <v>11</v>
      </c>
      <c r="B27" s="74" t="s">
        <v>478</v>
      </c>
      <c r="C27" s="75" t="s">
        <v>1783</v>
      </c>
      <c r="D27" s="125" t="s">
        <v>1784</v>
      </c>
      <c r="E27" s="126" t="s">
        <v>601</v>
      </c>
      <c r="F27" s="142"/>
      <c r="G27" s="128" t="s">
        <v>1785</v>
      </c>
      <c r="H27" s="128" t="s">
        <v>1786</v>
      </c>
      <c r="I27" s="128" t="s">
        <v>1787</v>
      </c>
      <c r="J27" s="128"/>
      <c r="K27" s="129"/>
      <c r="L27" s="128"/>
      <c r="M27" s="131" t="s">
        <v>1787</v>
      </c>
      <c r="N27" s="128" t="s">
        <v>447</v>
      </c>
      <c r="O27" s="128" t="s">
        <v>389</v>
      </c>
      <c r="P27" s="132" t="s">
        <v>603</v>
      </c>
    </row>
    <row r="28" spans="1:16" ht="12.75" customHeight="1" thickBot="1">
      <c r="A28" s="133"/>
      <c r="B28" s="86"/>
      <c r="C28" s="87"/>
      <c r="D28" s="134"/>
      <c r="E28" s="135"/>
      <c r="F28" s="135"/>
      <c r="G28" s="137" t="s">
        <v>1726</v>
      </c>
      <c r="H28" s="137" t="s">
        <v>1788</v>
      </c>
      <c r="I28" s="137" t="s">
        <v>438</v>
      </c>
      <c r="J28" s="137"/>
      <c r="K28" s="138"/>
      <c r="L28" s="137"/>
      <c r="M28" s="137" t="s">
        <v>438</v>
      </c>
      <c r="N28" s="137"/>
      <c r="O28" s="137"/>
      <c r="P28" s="140"/>
    </row>
    <row r="29" spans="1:16" ht="18" customHeight="1">
      <c r="A29" s="124">
        <v>12</v>
      </c>
      <c r="B29" s="74" t="s">
        <v>538</v>
      </c>
      <c r="C29" s="75" t="s">
        <v>1789</v>
      </c>
      <c r="D29" s="125" t="s">
        <v>1790</v>
      </c>
      <c r="E29" s="126" t="s">
        <v>311</v>
      </c>
      <c r="F29" s="142" t="s">
        <v>312</v>
      </c>
      <c r="G29" s="128" t="s">
        <v>1786</v>
      </c>
      <c r="H29" s="128" t="s">
        <v>1791</v>
      </c>
      <c r="I29" s="128" t="s">
        <v>1792</v>
      </c>
      <c r="J29" s="128"/>
      <c r="K29" s="129"/>
      <c r="L29" s="128"/>
      <c r="M29" s="131" t="s">
        <v>1786</v>
      </c>
      <c r="N29" s="128" t="s">
        <v>447</v>
      </c>
      <c r="O29" s="128"/>
      <c r="P29" s="132" t="s">
        <v>1793</v>
      </c>
    </row>
    <row r="30" spans="1:16" ht="12.75" customHeight="1" thickBot="1">
      <c r="A30" s="133"/>
      <c r="B30" s="86"/>
      <c r="C30" s="87"/>
      <c r="D30" s="134"/>
      <c r="E30" s="135"/>
      <c r="F30" s="135"/>
      <c r="G30" s="137" t="s">
        <v>1718</v>
      </c>
      <c r="H30" s="137" t="s">
        <v>1742</v>
      </c>
      <c r="I30" s="137" t="s">
        <v>1750</v>
      </c>
      <c r="J30" s="137"/>
      <c r="K30" s="138"/>
      <c r="L30" s="137"/>
      <c r="M30" s="137" t="s">
        <v>1718</v>
      </c>
      <c r="N30" s="137"/>
      <c r="O30" s="137"/>
      <c r="P30" s="140" t="s">
        <v>1794</v>
      </c>
    </row>
    <row r="31" spans="1:16" ht="18" customHeight="1">
      <c r="A31" s="124">
        <v>13</v>
      </c>
      <c r="B31" s="74" t="s">
        <v>1795</v>
      </c>
      <c r="C31" s="75" t="s">
        <v>1796</v>
      </c>
      <c r="D31" s="125" t="s">
        <v>1797</v>
      </c>
      <c r="E31" s="126" t="s">
        <v>393</v>
      </c>
      <c r="F31" s="142" t="s">
        <v>1689</v>
      </c>
      <c r="G31" s="128" t="s">
        <v>1252</v>
      </c>
      <c r="H31" s="128" t="s">
        <v>1252</v>
      </c>
      <c r="I31" s="128" t="s">
        <v>1798</v>
      </c>
      <c r="J31" s="128"/>
      <c r="K31" s="129"/>
      <c r="L31" s="128"/>
      <c r="M31" s="131" t="s">
        <v>1798</v>
      </c>
      <c r="N31" s="128" t="s">
        <v>448</v>
      </c>
      <c r="O31" s="128"/>
      <c r="P31" s="132" t="s">
        <v>1694</v>
      </c>
    </row>
    <row r="32" spans="1:16" ht="12.75" customHeight="1" thickBot="1">
      <c r="A32" s="133"/>
      <c r="B32" s="86"/>
      <c r="C32" s="87"/>
      <c r="D32" s="134"/>
      <c r="E32" s="135"/>
      <c r="F32" s="135"/>
      <c r="G32" s="137"/>
      <c r="H32" s="137"/>
      <c r="I32" s="137" t="s">
        <v>475</v>
      </c>
      <c r="J32" s="137"/>
      <c r="K32" s="138"/>
      <c r="L32" s="137"/>
      <c r="M32" s="137" t="s">
        <v>475</v>
      </c>
      <c r="N32" s="137"/>
      <c r="O32" s="137"/>
      <c r="P32" s="140"/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5"/>
  <dimension ref="A1:P28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4.00390625" style="11" customWidth="1"/>
    <col min="2" max="2" width="9.57421875" style="11" customWidth="1"/>
    <col min="3" max="3" width="13.140625" style="11" customWidth="1"/>
    <col min="4" max="4" width="8.57421875" style="11" customWidth="1"/>
    <col min="5" max="5" width="9.7109375" style="11" customWidth="1"/>
    <col min="6" max="6" width="14.28125" style="11" customWidth="1"/>
    <col min="7" max="12" width="6.00390625" style="7" customWidth="1"/>
    <col min="13" max="13" width="5.28125" style="53" customWidth="1"/>
    <col min="14" max="14" width="5.00390625" style="53" customWidth="1"/>
    <col min="15" max="15" width="6.00390625" style="53" customWidth="1"/>
    <col min="16" max="16" width="22.57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1879</v>
      </c>
    </row>
    <row r="4" ht="15.75">
      <c r="B4" s="52" t="s">
        <v>2453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3.5" thickBot="1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23" t="s">
        <v>305</v>
      </c>
      <c r="O6" s="123" t="s">
        <v>306</v>
      </c>
      <c r="P6" s="106" t="s">
        <v>300</v>
      </c>
    </row>
    <row r="7" spans="1:16" ht="15.75" customHeight="1">
      <c r="A7" s="124">
        <v>1</v>
      </c>
      <c r="B7" s="74" t="s">
        <v>2454</v>
      </c>
      <c r="C7" s="75" t="s">
        <v>2455</v>
      </c>
      <c r="D7" s="125" t="s">
        <v>2456</v>
      </c>
      <c r="E7" s="126" t="s">
        <v>362</v>
      </c>
      <c r="F7" s="142" t="s">
        <v>373</v>
      </c>
      <c r="G7" s="128" t="s">
        <v>1252</v>
      </c>
      <c r="H7" s="128" t="s">
        <v>2457</v>
      </c>
      <c r="I7" s="128" t="s">
        <v>426</v>
      </c>
      <c r="J7" s="128" t="s">
        <v>410</v>
      </c>
      <c r="K7" s="129" t="s">
        <v>1252</v>
      </c>
      <c r="L7" s="128" t="s">
        <v>1252</v>
      </c>
      <c r="M7" s="130" t="s">
        <v>410</v>
      </c>
      <c r="N7" s="128" t="s">
        <v>451</v>
      </c>
      <c r="O7" s="130" t="s">
        <v>2458</v>
      </c>
      <c r="P7" s="132" t="s">
        <v>374</v>
      </c>
    </row>
    <row r="8" spans="1:16" ht="15.75" customHeight="1" thickBot="1">
      <c r="A8" s="133"/>
      <c r="B8" s="86"/>
      <c r="C8" s="87"/>
      <c r="D8" s="134"/>
      <c r="E8" s="135"/>
      <c r="F8" s="135"/>
      <c r="G8" s="137"/>
      <c r="H8" s="137" t="s">
        <v>467</v>
      </c>
      <c r="I8" s="137" t="s">
        <v>419</v>
      </c>
      <c r="J8" s="137" t="s">
        <v>1732</v>
      </c>
      <c r="K8" s="138"/>
      <c r="L8" s="137"/>
      <c r="M8" s="137" t="s">
        <v>1732</v>
      </c>
      <c r="N8" s="137"/>
      <c r="O8" s="210"/>
      <c r="P8" s="140"/>
    </row>
    <row r="9" spans="1:16" ht="15.75" customHeight="1">
      <c r="A9" s="124">
        <v>2</v>
      </c>
      <c r="B9" s="74" t="s">
        <v>1020</v>
      </c>
      <c r="C9" s="75" t="s">
        <v>1249</v>
      </c>
      <c r="D9" s="125" t="s">
        <v>1250</v>
      </c>
      <c r="E9" s="126" t="s">
        <v>362</v>
      </c>
      <c r="F9" s="142" t="s">
        <v>373</v>
      </c>
      <c r="G9" s="128" t="s">
        <v>1252</v>
      </c>
      <c r="H9" s="128" t="s">
        <v>2459</v>
      </c>
      <c r="I9" s="128" t="s">
        <v>2460</v>
      </c>
      <c r="J9" s="128" t="s">
        <v>2461</v>
      </c>
      <c r="K9" s="129" t="s">
        <v>2462</v>
      </c>
      <c r="L9" s="128" t="s">
        <v>424</v>
      </c>
      <c r="M9" s="130" t="s">
        <v>2459</v>
      </c>
      <c r="N9" s="128" t="s">
        <v>451</v>
      </c>
      <c r="O9" s="130" t="s">
        <v>2463</v>
      </c>
      <c r="P9" s="132" t="s">
        <v>374</v>
      </c>
    </row>
    <row r="10" spans="1:16" ht="15.75" customHeight="1" thickBot="1">
      <c r="A10" s="133"/>
      <c r="B10" s="86"/>
      <c r="C10" s="87"/>
      <c r="D10" s="134"/>
      <c r="E10" s="135"/>
      <c r="F10" s="135"/>
      <c r="G10" s="137"/>
      <c r="H10" s="137" t="s">
        <v>1726</v>
      </c>
      <c r="I10" s="137" t="s">
        <v>2464</v>
      </c>
      <c r="J10" s="137" t="s">
        <v>1750</v>
      </c>
      <c r="K10" s="138" t="s">
        <v>2465</v>
      </c>
      <c r="L10" s="137" t="s">
        <v>406</v>
      </c>
      <c r="M10" s="137" t="s">
        <v>1726</v>
      </c>
      <c r="N10" s="137"/>
      <c r="O10" s="210"/>
      <c r="P10" s="140"/>
    </row>
    <row r="11" spans="1:16" ht="15.75" customHeight="1">
      <c r="A11" s="124">
        <v>3</v>
      </c>
      <c r="B11" s="74" t="s">
        <v>1396</v>
      </c>
      <c r="C11" s="75" t="s">
        <v>1638</v>
      </c>
      <c r="D11" s="141" t="s">
        <v>1639</v>
      </c>
      <c r="E11" s="126" t="s">
        <v>311</v>
      </c>
      <c r="F11" s="142" t="s">
        <v>312</v>
      </c>
      <c r="G11" s="128" t="s">
        <v>1252</v>
      </c>
      <c r="H11" s="128" t="s">
        <v>2466</v>
      </c>
      <c r="I11" s="128" t="s">
        <v>585</v>
      </c>
      <c r="J11" s="128" t="s">
        <v>2467</v>
      </c>
      <c r="K11" s="129" t="s">
        <v>2468</v>
      </c>
      <c r="L11" s="128" t="s">
        <v>1252</v>
      </c>
      <c r="M11" s="130" t="s">
        <v>2466</v>
      </c>
      <c r="N11" s="128" t="s">
        <v>451</v>
      </c>
      <c r="O11" s="130" t="s">
        <v>2469</v>
      </c>
      <c r="P11" s="132" t="s">
        <v>943</v>
      </c>
    </row>
    <row r="12" spans="1:16" ht="15.75" customHeight="1" thickBot="1">
      <c r="A12" s="133"/>
      <c r="B12" s="86"/>
      <c r="C12" s="87"/>
      <c r="D12" s="134"/>
      <c r="E12" s="135"/>
      <c r="F12" s="135"/>
      <c r="G12" s="137"/>
      <c r="H12" s="137" t="s">
        <v>430</v>
      </c>
      <c r="I12" s="137" t="s">
        <v>2470</v>
      </c>
      <c r="J12" s="137" t="s">
        <v>1742</v>
      </c>
      <c r="K12" s="138" t="s">
        <v>1944</v>
      </c>
      <c r="L12" s="137"/>
      <c r="M12" s="137" t="s">
        <v>430</v>
      </c>
      <c r="N12" s="137"/>
      <c r="O12" s="210"/>
      <c r="P12" s="140"/>
    </row>
    <row r="13" spans="1:16" ht="15.75" customHeight="1">
      <c r="A13" s="124">
        <v>4</v>
      </c>
      <c r="B13" s="74" t="s">
        <v>396</v>
      </c>
      <c r="C13" s="75" t="s">
        <v>1671</v>
      </c>
      <c r="D13" s="125" t="s">
        <v>1672</v>
      </c>
      <c r="E13" s="126" t="s">
        <v>311</v>
      </c>
      <c r="F13" s="142" t="s">
        <v>312</v>
      </c>
      <c r="G13" s="128" t="s">
        <v>1252</v>
      </c>
      <c r="H13" s="128" t="s">
        <v>2471</v>
      </c>
      <c r="I13" s="128" t="s">
        <v>1252</v>
      </c>
      <c r="J13" s="128" t="s">
        <v>2472</v>
      </c>
      <c r="K13" s="129" t="s">
        <v>1252</v>
      </c>
      <c r="L13" s="128" t="s">
        <v>2473</v>
      </c>
      <c r="M13" s="130" t="s">
        <v>2472</v>
      </c>
      <c r="N13" s="128" t="s">
        <v>451</v>
      </c>
      <c r="O13" s="130" t="s">
        <v>2016</v>
      </c>
      <c r="P13" s="132" t="s">
        <v>491</v>
      </c>
    </row>
    <row r="14" spans="1:16" ht="15.75" customHeight="1" thickBot="1">
      <c r="A14" s="133"/>
      <c r="B14" s="86"/>
      <c r="C14" s="87"/>
      <c r="D14" s="134"/>
      <c r="E14" s="135"/>
      <c r="F14" s="135"/>
      <c r="G14" s="137"/>
      <c r="H14" s="137" t="s">
        <v>2474</v>
      </c>
      <c r="I14" s="137"/>
      <c r="J14" s="137" t="s">
        <v>414</v>
      </c>
      <c r="K14" s="138"/>
      <c r="L14" s="137" t="s">
        <v>1944</v>
      </c>
      <c r="M14" s="137" t="s">
        <v>414</v>
      </c>
      <c r="N14" s="137"/>
      <c r="O14" s="210"/>
      <c r="P14" s="140"/>
    </row>
    <row r="15" spans="1:16" ht="15.75" customHeight="1">
      <c r="A15" s="124">
        <v>5</v>
      </c>
      <c r="B15" s="74" t="s">
        <v>2269</v>
      </c>
      <c r="C15" s="75" t="s">
        <v>2475</v>
      </c>
      <c r="D15" s="125" t="s">
        <v>2476</v>
      </c>
      <c r="E15" s="126" t="s">
        <v>340</v>
      </c>
      <c r="F15" s="142" t="s">
        <v>452</v>
      </c>
      <c r="G15" s="128" t="s">
        <v>570</v>
      </c>
      <c r="H15" s="128" t="s">
        <v>1252</v>
      </c>
      <c r="I15" s="128" t="s">
        <v>1626</v>
      </c>
      <c r="J15" s="128" t="s">
        <v>1252</v>
      </c>
      <c r="K15" s="129" t="s">
        <v>2471</v>
      </c>
      <c r="L15" s="128" t="s">
        <v>1252</v>
      </c>
      <c r="M15" s="130" t="s">
        <v>1626</v>
      </c>
      <c r="N15" s="128" t="s">
        <v>447</v>
      </c>
      <c r="O15" s="130" t="s">
        <v>794</v>
      </c>
      <c r="P15" s="132" t="s">
        <v>346</v>
      </c>
    </row>
    <row r="16" spans="1:16" ht="15.75" customHeight="1" thickBot="1">
      <c r="A16" s="133"/>
      <c r="B16" s="86"/>
      <c r="C16" s="87"/>
      <c r="D16" s="134"/>
      <c r="E16" s="135"/>
      <c r="F16" s="135"/>
      <c r="G16" s="137" t="s">
        <v>2477</v>
      </c>
      <c r="H16" s="11"/>
      <c r="I16" s="137" t="s">
        <v>1890</v>
      </c>
      <c r="J16" s="137"/>
      <c r="K16" s="138" t="s">
        <v>1726</v>
      </c>
      <c r="L16" s="137"/>
      <c r="M16" s="137" t="s">
        <v>1890</v>
      </c>
      <c r="N16" s="137"/>
      <c r="O16" s="210"/>
      <c r="P16" s="140"/>
    </row>
    <row r="17" spans="1:16" ht="15.75" customHeight="1">
      <c r="A17" s="124">
        <v>6</v>
      </c>
      <c r="B17" s="74" t="s">
        <v>2478</v>
      </c>
      <c r="C17" s="75" t="s">
        <v>2479</v>
      </c>
      <c r="D17" s="125" t="s">
        <v>1112</v>
      </c>
      <c r="E17" s="126" t="s">
        <v>362</v>
      </c>
      <c r="F17" s="142" t="s">
        <v>373</v>
      </c>
      <c r="G17" s="128" t="s">
        <v>2480</v>
      </c>
      <c r="H17" s="128" t="s">
        <v>585</v>
      </c>
      <c r="I17" s="128" t="s">
        <v>585</v>
      </c>
      <c r="J17" s="128" t="s">
        <v>521</v>
      </c>
      <c r="K17" s="129" t="s">
        <v>1252</v>
      </c>
      <c r="L17" s="128" t="s">
        <v>1321</v>
      </c>
      <c r="M17" s="130" t="s">
        <v>585</v>
      </c>
      <c r="N17" s="128" t="s">
        <v>447</v>
      </c>
      <c r="O17" s="130" t="s">
        <v>2481</v>
      </c>
      <c r="P17" s="132" t="s">
        <v>374</v>
      </c>
    </row>
    <row r="18" spans="1:16" ht="15.75" customHeight="1" thickBot="1">
      <c r="A18" s="133"/>
      <c r="B18" s="86"/>
      <c r="C18" s="87"/>
      <c r="D18" s="134"/>
      <c r="E18" s="135"/>
      <c r="F18" s="135"/>
      <c r="G18" s="137" t="s">
        <v>2482</v>
      </c>
      <c r="H18" s="137" t="s">
        <v>414</v>
      </c>
      <c r="I18" s="137" t="s">
        <v>2483</v>
      </c>
      <c r="J18" s="137" t="s">
        <v>467</v>
      </c>
      <c r="K18" s="138"/>
      <c r="L18" s="137"/>
      <c r="M18" s="137" t="s">
        <v>414</v>
      </c>
      <c r="N18" s="137"/>
      <c r="O18" s="210"/>
      <c r="P18" s="140"/>
    </row>
    <row r="19" spans="1:16" ht="15.75" customHeight="1">
      <c r="A19" s="124">
        <v>7</v>
      </c>
      <c r="B19" s="74" t="s">
        <v>2484</v>
      </c>
      <c r="C19" s="75" t="s">
        <v>2485</v>
      </c>
      <c r="D19" s="125" t="s">
        <v>2486</v>
      </c>
      <c r="E19" s="126" t="s">
        <v>356</v>
      </c>
      <c r="F19" s="142" t="s">
        <v>357</v>
      </c>
      <c r="G19" s="128" t="s">
        <v>1252</v>
      </c>
      <c r="H19" s="128" t="s">
        <v>2487</v>
      </c>
      <c r="I19" s="128" t="s">
        <v>2488</v>
      </c>
      <c r="J19" s="128" t="s">
        <v>2489</v>
      </c>
      <c r="K19" s="129" t="s">
        <v>1534</v>
      </c>
      <c r="L19" s="128" t="s">
        <v>2490</v>
      </c>
      <c r="M19" s="130" t="s">
        <v>2490</v>
      </c>
      <c r="N19" s="128" t="s">
        <v>447</v>
      </c>
      <c r="O19" s="130" t="s">
        <v>1077</v>
      </c>
      <c r="P19" s="132" t="s">
        <v>2211</v>
      </c>
    </row>
    <row r="20" spans="1:16" ht="15.75" customHeight="1" thickBot="1">
      <c r="A20" s="133"/>
      <c r="B20" s="86"/>
      <c r="C20" s="87"/>
      <c r="D20" s="134"/>
      <c r="E20" s="135"/>
      <c r="F20" s="135"/>
      <c r="G20" s="137"/>
      <c r="H20" s="137" t="s">
        <v>1750</v>
      </c>
      <c r="I20" s="137" t="s">
        <v>1762</v>
      </c>
      <c r="J20" s="137" t="s">
        <v>1726</v>
      </c>
      <c r="K20" s="138" t="s">
        <v>475</v>
      </c>
      <c r="L20" s="137" t="s">
        <v>1732</v>
      </c>
      <c r="M20" s="137" t="s">
        <v>1732</v>
      </c>
      <c r="N20" s="137"/>
      <c r="O20" s="137"/>
      <c r="P20" s="140"/>
    </row>
    <row r="21" spans="1:16" ht="15.75" customHeight="1">
      <c r="A21" s="124"/>
      <c r="B21" s="74" t="s">
        <v>1287</v>
      </c>
      <c r="C21" s="75" t="s">
        <v>2491</v>
      </c>
      <c r="D21" s="125" t="s">
        <v>2492</v>
      </c>
      <c r="E21" s="126" t="s">
        <v>362</v>
      </c>
      <c r="F21" s="142" t="s">
        <v>373</v>
      </c>
      <c r="G21" s="128" t="s">
        <v>1252</v>
      </c>
      <c r="H21" s="128" t="s">
        <v>1252</v>
      </c>
      <c r="I21" s="128" t="s">
        <v>1252</v>
      </c>
      <c r="J21" s="128"/>
      <c r="K21" s="129"/>
      <c r="L21" s="128"/>
      <c r="M21" s="128" t="s">
        <v>1279</v>
      </c>
      <c r="N21" s="128"/>
      <c r="O21" s="128"/>
      <c r="P21" s="132" t="s">
        <v>374</v>
      </c>
    </row>
    <row r="22" spans="1:16" ht="15.75" customHeight="1" thickBot="1">
      <c r="A22" s="133"/>
      <c r="B22" s="86"/>
      <c r="C22" s="87"/>
      <c r="D22" s="134"/>
      <c r="E22" s="135"/>
      <c r="F22" s="135"/>
      <c r="G22" s="137"/>
      <c r="H22" s="137"/>
      <c r="I22" s="137"/>
      <c r="J22" s="137"/>
      <c r="K22" s="138"/>
      <c r="L22" s="137"/>
      <c r="M22" s="137"/>
      <c r="N22" s="137"/>
      <c r="O22" s="137"/>
      <c r="P22" s="140"/>
    </row>
    <row r="23" spans="1:16" ht="15.75" customHeight="1">
      <c r="A23" s="124"/>
      <c r="B23" s="74" t="s">
        <v>353</v>
      </c>
      <c r="C23" s="75" t="s">
        <v>2493</v>
      </c>
      <c r="D23" s="125" t="s">
        <v>1538</v>
      </c>
      <c r="E23" s="126" t="s">
        <v>2494</v>
      </c>
      <c r="F23" s="142" t="s">
        <v>452</v>
      </c>
      <c r="G23" s="128" t="s">
        <v>1252</v>
      </c>
      <c r="H23" s="128" t="s">
        <v>1252</v>
      </c>
      <c r="I23" s="128" t="s">
        <v>1252</v>
      </c>
      <c r="J23" s="128"/>
      <c r="K23" s="129"/>
      <c r="L23" s="128"/>
      <c r="M23" s="128" t="s">
        <v>1279</v>
      </c>
      <c r="N23" s="128"/>
      <c r="O23" s="128"/>
      <c r="P23" s="132" t="s">
        <v>2495</v>
      </c>
    </row>
    <row r="24" spans="1:16" ht="15.75" customHeight="1" thickBot="1">
      <c r="A24" s="133"/>
      <c r="B24" s="86"/>
      <c r="C24" s="87"/>
      <c r="D24" s="134"/>
      <c r="E24" s="135"/>
      <c r="F24" s="135"/>
      <c r="G24" s="137"/>
      <c r="H24" s="137"/>
      <c r="I24" s="137"/>
      <c r="J24" s="137"/>
      <c r="K24" s="138"/>
      <c r="L24" s="137"/>
      <c r="M24" s="137"/>
      <c r="N24" s="137"/>
      <c r="O24" s="137"/>
      <c r="P24" s="140"/>
    </row>
    <row r="25" spans="1:16" ht="15.75" customHeight="1">
      <c r="A25" s="124"/>
      <c r="B25" s="74" t="s">
        <v>757</v>
      </c>
      <c r="C25" s="75" t="s">
        <v>1263</v>
      </c>
      <c r="D25" s="125" t="s">
        <v>1264</v>
      </c>
      <c r="E25" s="126" t="s">
        <v>311</v>
      </c>
      <c r="F25" s="142" t="s">
        <v>312</v>
      </c>
      <c r="G25" s="128" t="s">
        <v>1252</v>
      </c>
      <c r="H25" s="128" t="s">
        <v>1252</v>
      </c>
      <c r="I25" s="128" t="s">
        <v>1252</v>
      </c>
      <c r="J25" s="128"/>
      <c r="K25" s="129"/>
      <c r="L25" s="128"/>
      <c r="M25" s="128" t="s">
        <v>1279</v>
      </c>
      <c r="N25" s="128"/>
      <c r="O25" s="128"/>
      <c r="P25" s="132" t="s">
        <v>470</v>
      </c>
    </row>
    <row r="26" spans="1:16" ht="15.75" customHeight="1" thickBot="1">
      <c r="A26" s="133"/>
      <c r="B26" s="86"/>
      <c r="C26" s="87"/>
      <c r="D26" s="134"/>
      <c r="E26" s="135"/>
      <c r="F26" s="135"/>
      <c r="G26" s="137"/>
      <c r="H26" s="137"/>
      <c r="I26" s="137"/>
      <c r="J26" s="137"/>
      <c r="K26" s="138"/>
      <c r="L26" s="137"/>
      <c r="M26" s="137"/>
      <c r="N26" s="137"/>
      <c r="O26" s="137"/>
      <c r="P26" s="140"/>
    </row>
    <row r="27" spans="1:16" ht="15.75" customHeight="1">
      <c r="A27" s="124"/>
      <c r="B27" s="74" t="s">
        <v>329</v>
      </c>
      <c r="C27" s="75" t="s">
        <v>1687</v>
      </c>
      <c r="D27" s="125" t="s">
        <v>1688</v>
      </c>
      <c r="E27" s="126" t="s">
        <v>393</v>
      </c>
      <c r="F27" s="142" t="s">
        <v>1689</v>
      </c>
      <c r="G27" s="128" t="s">
        <v>1252</v>
      </c>
      <c r="H27" s="128" t="s">
        <v>1252</v>
      </c>
      <c r="I27" s="128" t="s">
        <v>1321</v>
      </c>
      <c r="J27" s="128"/>
      <c r="K27" s="129"/>
      <c r="L27" s="128"/>
      <c r="M27" s="128" t="s">
        <v>1279</v>
      </c>
      <c r="N27" s="128"/>
      <c r="O27" s="128"/>
      <c r="P27" s="132" t="s">
        <v>1694</v>
      </c>
    </row>
    <row r="28" spans="1:16" ht="15.75" customHeight="1" thickBot="1">
      <c r="A28" s="133"/>
      <c r="B28" s="86"/>
      <c r="C28" s="87"/>
      <c r="D28" s="134"/>
      <c r="E28" s="135"/>
      <c r="F28" s="135"/>
      <c r="G28" s="137"/>
      <c r="H28" s="137"/>
      <c r="I28" s="137"/>
      <c r="J28" s="137"/>
      <c r="K28" s="138"/>
      <c r="L28" s="137"/>
      <c r="M28" s="137"/>
      <c r="N28" s="137"/>
      <c r="O28" s="137"/>
      <c r="P28" s="140"/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P26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5.140625" style="11" customWidth="1"/>
    <col min="2" max="2" width="9.57421875" style="11" customWidth="1"/>
    <col min="3" max="3" width="11.421875" style="11" customWidth="1"/>
    <col min="4" max="4" width="8.57421875" style="11" customWidth="1"/>
    <col min="5" max="5" width="9.7109375" style="11" customWidth="1"/>
    <col min="6" max="6" width="12.00390625" style="11" customWidth="1"/>
    <col min="7" max="12" width="6.00390625" style="7" customWidth="1"/>
    <col min="13" max="13" width="5.421875" style="53" customWidth="1"/>
    <col min="14" max="14" width="5.00390625" style="53" customWidth="1"/>
    <col min="15" max="15" width="6.00390625" style="53" customWidth="1"/>
    <col min="16" max="16" width="22.57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1879</v>
      </c>
    </row>
    <row r="4" ht="15.75">
      <c r="B4" s="52" t="s">
        <v>2496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3.5" thickBot="1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23" t="s">
        <v>305</v>
      </c>
      <c r="O6" s="123" t="s">
        <v>306</v>
      </c>
      <c r="P6" s="106" t="s">
        <v>300</v>
      </c>
    </row>
    <row r="7" spans="1:16" ht="19.5" customHeight="1">
      <c r="A7" s="124">
        <v>1</v>
      </c>
      <c r="B7" s="74" t="s">
        <v>478</v>
      </c>
      <c r="C7" s="75" t="s">
        <v>493</v>
      </c>
      <c r="D7" s="141" t="s">
        <v>2497</v>
      </c>
      <c r="E7" s="126" t="s">
        <v>311</v>
      </c>
      <c r="F7" s="142" t="s">
        <v>312</v>
      </c>
      <c r="G7" s="128" t="s">
        <v>2498</v>
      </c>
      <c r="H7" s="128" t="s">
        <v>2499</v>
      </c>
      <c r="I7" s="128" t="s">
        <v>1252</v>
      </c>
      <c r="J7" s="128" t="s">
        <v>1252</v>
      </c>
      <c r="K7" s="129" t="s">
        <v>2500</v>
      </c>
      <c r="L7" s="128" t="s">
        <v>2501</v>
      </c>
      <c r="M7" s="130" t="s">
        <v>2501</v>
      </c>
      <c r="N7" s="128" t="s">
        <v>450</v>
      </c>
      <c r="O7" s="130" t="s">
        <v>2502</v>
      </c>
      <c r="P7" s="132" t="s">
        <v>498</v>
      </c>
    </row>
    <row r="8" spans="1:16" ht="15.75" customHeight="1" thickBot="1">
      <c r="A8" s="133"/>
      <c r="B8" s="86"/>
      <c r="C8" s="87"/>
      <c r="D8" s="134"/>
      <c r="E8" s="135"/>
      <c r="F8" s="135"/>
      <c r="G8" s="137" t="s">
        <v>1717</v>
      </c>
      <c r="H8" s="137" t="s">
        <v>461</v>
      </c>
      <c r="I8" s="137"/>
      <c r="J8" s="137"/>
      <c r="K8" s="138" t="s">
        <v>2483</v>
      </c>
      <c r="L8" s="137" t="s">
        <v>461</v>
      </c>
      <c r="M8" s="137" t="s">
        <v>461</v>
      </c>
      <c r="N8" s="137"/>
      <c r="O8" s="137"/>
      <c r="P8" s="140"/>
    </row>
    <row r="9" spans="1:16" ht="19.5" customHeight="1">
      <c r="A9" s="124">
        <v>2</v>
      </c>
      <c r="B9" s="74" t="s">
        <v>1795</v>
      </c>
      <c r="C9" s="75" t="s">
        <v>1796</v>
      </c>
      <c r="D9" s="125" t="s">
        <v>1797</v>
      </c>
      <c r="E9" s="126" t="s">
        <v>393</v>
      </c>
      <c r="F9" s="142" t="s">
        <v>1689</v>
      </c>
      <c r="G9" s="128" t="s">
        <v>1252</v>
      </c>
      <c r="H9" s="128" t="s">
        <v>1252</v>
      </c>
      <c r="I9" s="128" t="s">
        <v>2503</v>
      </c>
      <c r="J9" s="128" t="s">
        <v>1252</v>
      </c>
      <c r="K9" s="129" t="s">
        <v>2504</v>
      </c>
      <c r="L9" s="128" t="s">
        <v>1597</v>
      </c>
      <c r="M9" s="130" t="s">
        <v>1597</v>
      </c>
      <c r="N9" s="128" t="s">
        <v>451</v>
      </c>
      <c r="O9" s="130" t="s">
        <v>2469</v>
      </c>
      <c r="P9" s="132" t="s">
        <v>1694</v>
      </c>
    </row>
    <row r="10" spans="1:16" ht="15.75" customHeight="1" thickBot="1">
      <c r="A10" s="133"/>
      <c r="B10" s="86"/>
      <c r="C10" s="87"/>
      <c r="D10" s="134"/>
      <c r="E10" s="135"/>
      <c r="F10" s="135"/>
      <c r="G10" s="137"/>
      <c r="H10" s="137"/>
      <c r="I10" s="137" t="s">
        <v>1944</v>
      </c>
      <c r="J10" s="137"/>
      <c r="K10" s="138" t="s">
        <v>1751</v>
      </c>
      <c r="L10" s="137" t="s">
        <v>406</v>
      </c>
      <c r="M10" s="137" t="s">
        <v>406</v>
      </c>
      <c r="N10" s="137"/>
      <c r="O10" s="137"/>
      <c r="P10" s="140"/>
    </row>
    <row r="11" spans="1:16" ht="19.5" customHeight="1">
      <c r="A11" s="124">
        <v>3</v>
      </c>
      <c r="B11" s="74" t="s">
        <v>485</v>
      </c>
      <c r="C11" s="75" t="s">
        <v>1354</v>
      </c>
      <c r="D11" s="125" t="s">
        <v>1757</v>
      </c>
      <c r="E11" s="126" t="s">
        <v>393</v>
      </c>
      <c r="F11" s="142" t="s">
        <v>1689</v>
      </c>
      <c r="G11" s="128" t="s">
        <v>1596</v>
      </c>
      <c r="H11" s="128" t="s">
        <v>2505</v>
      </c>
      <c r="I11" s="128" t="s">
        <v>1252</v>
      </c>
      <c r="J11" s="128" t="s">
        <v>1252</v>
      </c>
      <c r="K11" s="129" t="s">
        <v>402</v>
      </c>
      <c r="L11" s="128" t="s">
        <v>2506</v>
      </c>
      <c r="M11" s="130" t="s">
        <v>2506</v>
      </c>
      <c r="N11" s="128" t="s">
        <v>451</v>
      </c>
      <c r="O11" s="130" t="s">
        <v>2507</v>
      </c>
      <c r="P11" s="132" t="s">
        <v>1694</v>
      </c>
    </row>
    <row r="12" spans="1:16" ht="15.75" customHeight="1" thickBot="1">
      <c r="A12" s="133"/>
      <c r="B12" s="86"/>
      <c r="C12" s="87"/>
      <c r="D12" s="134"/>
      <c r="E12" s="135"/>
      <c r="F12" s="135"/>
      <c r="G12" s="137" t="s">
        <v>1932</v>
      </c>
      <c r="H12" s="137" t="s">
        <v>2508</v>
      </c>
      <c r="I12" s="137"/>
      <c r="J12" s="137"/>
      <c r="K12" s="138" t="s">
        <v>1742</v>
      </c>
      <c r="L12" s="137" t="s">
        <v>2509</v>
      </c>
      <c r="M12" s="137" t="s">
        <v>2509</v>
      </c>
      <c r="N12" s="137"/>
      <c r="O12" s="137"/>
      <c r="P12" s="140"/>
    </row>
    <row r="13" spans="1:16" ht="19.5" customHeight="1">
      <c r="A13" s="124">
        <v>4</v>
      </c>
      <c r="B13" s="74" t="s">
        <v>1327</v>
      </c>
      <c r="C13" s="75" t="s">
        <v>2510</v>
      </c>
      <c r="D13" s="125" t="s">
        <v>2511</v>
      </c>
      <c r="E13" s="126" t="s">
        <v>2512</v>
      </c>
      <c r="F13" s="142"/>
      <c r="G13" s="128" t="s">
        <v>2513</v>
      </c>
      <c r="H13" s="128" t="s">
        <v>1252</v>
      </c>
      <c r="I13" s="128" t="s">
        <v>2514</v>
      </c>
      <c r="J13" s="128" t="s">
        <v>1252</v>
      </c>
      <c r="K13" s="129" t="s">
        <v>2515</v>
      </c>
      <c r="L13" s="128" t="s">
        <v>2516</v>
      </c>
      <c r="M13" s="130" t="s">
        <v>2513</v>
      </c>
      <c r="N13" s="128" t="s">
        <v>451</v>
      </c>
      <c r="O13" s="128" t="s">
        <v>389</v>
      </c>
      <c r="P13" s="132" t="s">
        <v>2517</v>
      </c>
    </row>
    <row r="14" spans="1:16" ht="15.75" customHeight="1" thickBot="1">
      <c r="A14" s="133"/>
      <c r="B14" s="86"/>
      <c r="C14" s="87"/>
      <c r="D14" s="134"/>
      <c r="E14" s="135" t="s">
        <v>639</v>
      </c>
      <c r="F14" s="135"/>
      <c r="G14" s="137" t="s">
        <v>419</v>
      </c>
      <c r="H14" s="137"/>
      <c r="I14" s="137" t="s">
        <v>1909</v>
      </c>
      <c r="J14" s="137"/>
      <c r="K14" s="138" t="s">
        <v>1742</v>
      </c>
      <c r="L14" s="137" t="s">
        <v>1717</v>
      </c>
      <c r="M14" s="137" t="s">
        <v>419</v>
      </c>
      <c r="N14" s="137"/>
      <c r="O14" s="137"/>
      <c r="P14" s="140"/>
    </row>
    <row r="15" spans="1:16" ht="19.5" customHeight="1">
      <c r="A15" s="124">
        <v>5</v>
      </c>
      <c r="B15" s="74" t="s">
        <v>775</v>
      </c>
      <c r="C15" s="75" t="s">
        <v>2518</v>
      </c>
      <c r="D15" s="141" t="s">
        <v>2519</v>
      </c>
      <c r="E15" s="126" t="s">
        <v>311</v>
      </c>
      <c r="F15" s="142"/>
      <c r="G15" s="128" t="s">
        <v>1252</v>
      </c>
      <c r="H15" s="128" t="s">
        <v>2520</v>
      </c>
      <c r="I15" s="128" t="s">
        <v>1252</v>
      </c>
      <c r="J15" s="128" t="s">
        <v>2521</v>
      </c>
      <c r="K15" s="129" t="s">
        <v>1321</v>
      </c>
      <c r="L15" s="128" t="s">
        <v>1321</v>
      </c>
      <c r="M15" s="130" t="s">
        <v>2521</v>
      </c>
      <c r="N15" s="128" t="s">
        <v>447</v>
      </c>
      <c r="O15" s="211" t="s">
        <v>389</v>
      </c>
      <c r="P15" s="132" t="s">
        <v>0</v>
      </c>
    </row>
    <row r="16" spans="1:16" ht="15.75" customHeight="1" thickBot="1">
      <c r="A16" s="133"/>
      <c r="B16" s="86"/>
      <c r="C16" s="87"/>
      <c r="D16" s="134"/>
      <c r="E16" s="135"/>
      <c r="F16" s="135"/>
      <c r="G16" s="137"/>
      <c r="H16" s="137" t="s">
        <v>438</v>
      </c>
      <c r="I16" s="137"/>
      <c r="J16" s="137" t="s">
        <v>1944</v>
      </c>
      <c r="K16" s="138"/>
      <c r="L16" s="137"/>
      <c r="M16" s="137" t="s">
        <v>1944</v>
      </c>
      <c r="N16" s="137"/>
      <c r="O16" s="137"/>
      <c r="P16" s="140"/>
    </row>
    <row r="17" spans="1:16" ht="19.5" customHeight="1">
      <c r="A17" s="124">
        <v>6</v>
      </c>
      <c r="B17" s="74" t="s">
        <v>505</v>
      </c>
      <c r="C17" s="75" t="s">
        <v>1</v>
      </c>
      <c r="D17" s="125" t="s">
        <v>2</v>
      </c>
      <c r="E17" s="126" t="s">
        <v>362</v>
      </c>
      <c r="F17" s="142"/>
      <c r="G17" s="128" t="s">
        <v>1252</v>
      </c>
      <c r="H17" s="128" t="s">
        <v>1252</v>
      </c>
      <c r="I17" s="128" t="s">
        <v>3</v>
      </c>
      <c r="J17" s="128" t="s">
        <v>1252</v>
      </c>
      <c r="K17" s="129" t="s">
        <v>1252</v>
      </c>
      <c r="L17" s="128" t="s">
        <v>1252</v>
      </c>
      <c r="M17" s="130" t="s">
        <v>3</v>
      </c>
      <c r="N17" s="128" t="s">
        <v>447</v>
      </c>
      <c r="O17" s="128" t="s">
        <v>389</v>
      </c>
      <c r="P17" s="132" t="s">
        <v>4</v>
      </c>
    </row>
    <row r="18" spans="1:16" ht="15.75" customHeight="1" thickBot="1">
      <c r="A18" s="133"/>
      <c r="B18" s="86"/>
      <c r="C18" s="87"/>
      <c r="D18" s="134"/>
      <c r="E18" s="135"/>
      <c r="F18" s="135"/>
      <c r="G18" s="137"/>
      <c r="H18" s="137"/>
      <c r="I18" s="137" t="s">
        <v>1727</v>
      </c>
      <c r="J18" s="137"/>
      <c r="K18" s="138"/>
      <c r="L18" s="137"/>
      <c r="M18" s="137" t="s">
        <v>1727</v>
      </c>
      <c r="N18" s="137"/>
      <c r="O18" s="137"/>
      <c r="P18" s="140"/>
    </row>
    <row r="19" spans="1:16" ht="19.5" customHeight="1">
      <c r="A19" s="124">
        <v>7</v>
      </c>
      <c r="B19" s="74" t="s">
        <v>5</v>
      </c>
      <c r="C19" s="75" t="s">
        <v>6</v>
      </c>
      <c r="D19" s="125" t="s">
        <v>7</v>
      </c>
      <c r="E19" s="126" t="s">
        <v>393</v>
      </c>
      <c r="F19" s="142" t="s">
        <v>1689</v>
      </c>
      <c r="G19" s="128" t="s">
        <v>1252</v>
      </c>
      <c r="H19" s="128" t="s">
        <v>1252</v>
      </c>
      <c r="I19" s="128" t="s">
        <v>8</v>
      </c>
      <c r="J19" s="128" t="s">
        <v>1252</v>
      </c>
      <c r="K19" s="129" t="s">
        <v>1252</v>
      </c>
      <c r="L19" s="128" t="s">
        <v>1252</v>
      </c>
      <c r="M19" s="130" t="s">
        <v>8</v>
      </c>
      <c r="N19" s="128" t="s">
        <v>447</v>
      </c>
      <c r="O19" s="130" t="s">
        <v>9</v>
      </c>
      <c r="P19" s="132" t="s">
        <v>1694</v>
      </c>
    </row>
    <row r="20" spans="1:16" ht="15.75" customHeight="1" thickBot="1">
      <c r="A20" s="133"/>
      <c r="B20" s="86"/>
      <c r="C20" s="87"/>
      <c r="D20" s="134"/>
      <c r="E20" s="135"/>
      <c r="F20" s="135"/>
      <c r="G20" s="137"/>
      <c r="H20" s="137"/>
      <c r="I20" s="137" t="s">
        <v>419</v>
      </c>
      <c r="J20" s="137"/>
      <c r="K20" s="138"/>
      <c r="L20" s="137"/>
      <c r="M20" s="137" t="s">
        <v>419</v>
      </c>
      <c r="N20" s="137"/>
      <c r="O20" s="137"/>
      <c r="P20" s="140"/>
    </row>
    <row r="21" spans="1:16" ht="19.5" customHeight="1">
      <c r="A21" s="124"/>
      <c r="B21" s="74" t="s">
        <v>10</v>
      </c>
      <c r="C21" s="75" t="s">
        <v>11</v>
      </c>
      <c r="D21" s="125" t="s">
        <v>657</v>
      </c>
      <c r="E21" s="126" t="s">
        <v>311</v>
      </c>
      <c r="F21" s="142"/>
      <c r="G21" s="128" t="s">
        <v>1252</v>
      </c>
      <c r="H21" s="128" t="s">
        <v>1252</v>
      </c>
      <c r="I21" s="128" t="s">
        <v>1252</v>
      </c>
      <c r="J21" s="128"/>
      <c r="K21" s="129"/>
      <c r="L21" s="128"/>
      <c r="M21" s="130" t="s">
        <v>1279</v>
      </c>
      <c r="N21" s="128"/>
      <c r="O21" s="128" t="s">
        <v>389</v>
      </c>
      <c r="P21" s="132" t="s">
        <v>12</v>
      </c>
    </row>
    <row r="22" spans="1:16" ht="15.75" customHeight="1" thickBot="1">
      <c r="A22" s="133"/>
      <c r="B22" s="86"/>
      <c r="C22" s="87"/>
      <c r="D22" s="134"/>
      <c r="E22" s="135"/>
      <c r="F22" s="135"/>
      <c r="G22" s="137"/>
      <c r="H22" s="137"/>
      <c r="I22" s="137"/>
      <c r="J22" s="137"/>
      <c r="K22" s="138"/>
      <c r="L22" s="137"/>
      <c r="M22" s="137"/>
      <c r="N22" s="137"/>
      <c r="O22" s="137"/>
      <c r="P22" s="140"/>
    </row>
    <row r="23" spans="1:16" ht="19.5" customHeight="1">
      <c r="A23" s="124"/>
      <c r="B23" s="74" t="s">
        <v>13</v>
      </c>
      <c r="C23" s="75" t="s">
        <v>14</v>
      </c>
      <c r="D23" s="125" t="s">
        <v>15</v>
      </c>
      <c r="E23" s="126" t="s">
        <v>1337</v>
      </c>
      <c r="F23" s="142"/>
      <c r="G23" s="128" t="s">
        <v>1252</v>
      </c>
      <c r="H23" s="128" t="s">
        <v>1321</v>
      </c>
      <c r="I23" s="128" t="s">
        <v>1321</v>
      </c>
      <c r="J23" s="128"/>
      <c r="K23" s="129"/>
      <c r="L23" s="128"/>
      <c r="M23" s="130" t="s">
        <v>1279</v>
      </c>
      <c r="N23" s="128"/>
      <c r="O23" s="128" t="s">
        <v>389</v>
      </c>
      <c r="P23" s="132" t="s">
        <v>1338</v>
      </c>
    </row>
    <row r="24" spans="1:16" ht="15.75" customHeight="1" thickBot="1">
      <c r="A24" s="133"/>
      <c r="B24" s="86"/>
      <c r="C24" s="87"/>
      <c r="D24" s="134"/>
      <c r="E24" s="135"/>
      <c r="F24" s="135"/>
      <c r="G24" s="137"/>
      <c r="H24" s="137"/>
      <c r="I24" s="137"/>
      <c r="J24" s="137"/>
      <c r="K24" s="138"/>
      <c r="L24" s="137"/>
      <c r="M24" s="137"/>
      <c r="N24" s="137"/>
      <c r="O24" s="137"/>
      <c r="P24" s="140"/>
    </row>
    <row r="25" spans="1:16" ht="19.5" customHeight="1">
      <c r="A25" s="124"/>
      <c r="B25" s="74" t="s">
        <v>525</v>
      </c>
      <c r="C25" s="75" t="s">
        <v>16</v>
      </c>
      <c r="D25" s="125" t="s">
        <v>17</v>
      </c>
      <c r="E25" s="126" t="s">
        <v>340</v>
      </c>
      <c r="F25" s="142" t="s">
        <v>452</v>
      </c>
      <c r="G25" s="128" t="s">
        <v>1252</v>
      </c>
      <c r="H25" s="128" t="s">
        <v>1321</v>
      </c>
      <c r="I25" s="128" t="s">
        <v>1321</v>
      </c>
      <c r="J25" s="128"/>
      <c r="K25" s="129"/>
      <c r="L25" s="128"/>
      <c r="M25" s="130" t="s">
        <v>1279</v>
      </c>
      <c r="N25" s="128"/>
      <c r="O25" s="128"/>
      <c r="P25" s="132" t="s">
        <v>610</v>
      </c>
    </row>
    <row r="26" spans="1:16" ht="15.75" customHeight="1" thickBot="1">
      <c r="A26" s="133"/>
      <c r="B26" s="86"/>
      <c r="C26" s="87"/>
      <c r="D26" s="134"/>
      <c r="E26" s="135"/>
      <c r="F26" s="135"/>
      <c r="G26" s="137"/>
      <c r="H26" s="137"/>
      <c r="I26" s="137"/>
      <c r="J26" s="137"/>
      <c r="K26" s="138"/>
      <c r="L26" s="137"/>
      <c r="M26" s="137"/>
      <c r="N26" s="137"/>
      <c r="O26" s="137"/>
      <c r="P26" s="140"/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72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57421875" style="8" customWidth="1"/>
    <col min="3" max="3" width="12.8515625" style="11" customWidth="1"/>
    <col min="4" max="4" width="8.140625" style="19" customWidth="1"/>
    <col min="5" max="5" width="12.8515625" style="11" customWidth="1"/>
    <col min="6" max="6" width="17.421875" style="11" customWidth="1"/>
    <col min="7" max="7" width="7.57421875" style="12" customWidth="1"/>
    <col min="8" max="8" width="4.57421875" style="6" bestFit="1" customWidth="1"/>
    <col min="9" max="9" width="6.140625" style="12" bestFit="1" customWidth="1"/>
    <col min="10" max="10" width="5.8515625" style="6" bestFit="1" customWidth="1"/>
    <col min="11" max="12" width="6.140625" style="6" customWidth="1"/>
    <col min="13" max="13" width="28.8515625" style="11" customWidth="1"/>
    <col min="14" max="16384" width="9.140625" style="11" customWidth="1"/>
  </cols>
  <sheetData>
    <row r="1" spans="1:12" s="3" customFormat="1" ht="20.25">
      <c r="A1" s="1" t="s">
        <v>304</v>
      </c>
      <c r="B1" s="2"/>
      <c r="D1" s="4"/>
      <c r="G1" s="5"/>
      <c r="H1" s="6"/>
      <c r="I1" s="5"/>
      <c r="J1" s="6"/>
      <c r="K1" s="6"/>
      <c r="L1" s="6"/>
    </row>
    <row r="2" spans="1:12" s="3" customFormat="1" ht="20.25">
      <c r="A2" s="1" t="s">
        <v>302</v>
      </c>
      <c r="B2" s="2"/>
      <c r="D2" s="4"/>
      <c r="G2" s="5"/>
      <c r="H2" s="6"/>
      <c r="I2" s="5"/>
      <c r="J2" s="6"/>
      <c r="K2" s="6"/>
      <c r="L2" s="6"/>
    </row>
    <row r="3" ht="12.75" customHeight="1">
      <c r="A3" s="37"/>
    </row>
    <row r="4" spans="3:13" ht="15.75" customHeight="1">
      <c r="C4" s="9" t="s">
        <v>291</v>
      </c>
      <c r="D4" s="10" t="s">
        <v>453</v>
      </c>
      <c r="M4" s="13" t="s">
        <v>303</v>
      </c>
    </row>
    <row r="6" spans="2:13" ht="13.5" customHeight="1">
      <c r="B6" s="14"/>
      <c r="C6" s="15"/>
      <c r="D6" s="16" t="s">
        <v>420</v>
      </c>
      <c r="M6" s="17"/>
    </row>
    <row r="7" spans="2:6" ht="13.5" thickBot="1">
      <c r="B7" s="18"/>
      <c r="F7" s="7" t="s">
        <v>454</v>
      </c>
    </row>
    <row r="8" spans="1:13" ht="13.5" thickBot="1">
      <c r="A8" s="20" t="s">
        <v>422</v>
      </c>
      <c r="B8" s="21" t="s">
        <v>292</v>
      </c>
      <c r="C8" s="22" t="s">
        <v>293</v>
      </c>
      <c r="D8" s="23" t="s">
        <v>294</v>
      </c>
      <c r="E8" s="24" t="s">
        <v>295</v>
      </c>
      <c r="F8" s="24" t="s">
        <v>296</v>
      </c>
      <c r="G8" s="25" t="s">
        <v>301</v>
      </c>
      <c r="H8" s="23" t="s">
        <v>297</v>
      </c>
      <c r="I8" s="25" t="s">
        <v>299</v>
      </c>
      <c r="J8" s="23" t="s">
        <v>298</v>
      </c>
      <c r="K8" s="38" t="s">
        <v>305</v>
      </c>
      <c r="L8" s="38" t="s">
        <v>306</v>
      </c>
      <c r="M8" s="26" t="s">
        <v>300</v>
      </c>
    </row>
    <row r="9" spans="1:102" ht="15" customHeight="1">
      <c r="A9" s="40">
        <v>1</v>
      </c>
      <c r="B9" s="28" t="s">
        <v>455</v>
      </c>
      <c r="C9" s="29" t="s">
        <v>456</v>
      </c>
      <c r="D9" s="39" t="s">
        <v>457</v>
      </c>
      <c r="E9" s="30" t="s">
        <v>458</v>
      </c>
      <c r="F9" s="31"/>
      <c r="G9" s="32" t="s">
        <v>459</v>
      </c>
      <c r="H9" s="33" t="s">
        <v>438</v>
      </c>
      <c r="I9" s="34" t="s">
        <v>460</v>
      </c>
      <c r="J9" s="33" t="s">
        <v>461</v>
      </c>
      <c r="K9" s="33" t="s">
        <v>450</v>
      </c>
      <c r="L9" s="33" t="s">
        <v>389</v>
      </c>
      <c r="M9" s="35" t="s">
        <v>462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ht="15" customHeight="1">
      <c r="A10" s="40">
        <v>2</v>
      </c>
      <c r="B10" s="28" t="s">
        <v>463</v>
      </c>
      <c r="C10" s="29" t="s">
        <v>464</v>
      </c>
      <c r="D10" s="39" t="s">
        <v>465</v>
      </c>
      <c r="E10" s="30" t="s">
        <v>311</v>
      </c>
      <c r="F10" s="31" t="s">
        <v>312</v>
      </c>
      <c r="G10" s="32" t="s">
        <v>466</v>
      </c>
      <c r="H10" s="33" t="s">
        <v>467</v>
      </c>
      <c r="I10" s="34" t="s">
        <v>468</v>
      </c>
      <c r="J10" s="33" t="s">
        <v>461</v>
      </c>
      <c r="K10" s="33" t="s">
        <v>450</v>
      </c>
      <c r="L10" s="44" t="s">
        <v>469</v>
      </c>
      <c r="M10" s="35" t="s">
        <v>470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ht="15" customHeight="1">
      <c r="A11" s="40">
        <v>3</v>
      </c>
      <c r="B11" s="28" t="s">
        <v>471</v>
      </c>
      <c r="C11" s="29" t="s">
        <v>472</v>
      </c>
      <c r="D11" s="39" t="s">
        <v>473</v>
      </c>
      <c r="E11" s="30" t="s">
        <v>311</v>
      </c>
      <c r="F11" s="31" t="s">
        <v>312</v>
      </c>
      <c r="G11" s="32" t="s">
        <v>474</v>
      </c>
      <c r="H11" s="33" t="s">
        <v>475</v>
      </c>
      <c r="I11" s="34" t="s">
        <v>474</v>
      </c>
      <c r="J11" s="33" t="s">
        <v>461</v>
      </c>
      <c r="K11" s="33" t="s">
        <v>450</v>
      </c>
      <c r="L11" s="44" t="s">
        <v>476</v>
      </c>
      <c r="M11" s="35" t="s">
        <v>477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ht="15" customHeight="1">
      <c r="A12" s="40">
        <v>4</v>
      </c>
      <c r="B12" s="28" t="s">
        <v>478</v>
      </c>
      <c r="C12" s="29" t="s">
        <v>479</v>
      </c>
      <c r="D12" s="39" t="s">
        <v>480</v>
      </c>
      <c r="E12" s="30" t="s">
        <v>311</v>
      </c>
      <c r="F12" s="31" t="s">
        <v>481</v>
      </c>
      <c r="G12" s="32" t="s">
        <v>482</v>
      </c>
      <c r="H12" s="33" t="s">
        <v>475</v>
      </c>
      <c r="I12" s="34" t="s">
        <v>482</v>
      </c>
      <c r="J12" s="33" t="s">
        <v>461</v>
      </c>
      <c r="K12" s="33" t="s">
        <v>450</v>
      </c>
      <c r="L12" s="44" t="s">
        <v>483</v>
      </c>
      <c r="M12" s="35" t="s">
        <v>484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ht="15" customHeight="1">
      <c r="A13" s="40">
        <v>5</v>
      </c>
      <c r="B13" s="28" t="s">
        <v>485</v>
      </c>
      <c r="C13" s="29" t="s">
        <v>486</v>
      </c>
      <c r="D13" s="39" t="s">
        <v>487</v>
      </c>
      <c r="E13" s="30" t="s">
        <v>311</v>
      </c>
      <c r="F13" s="31" t="s">
        <v>312</v>
      </c>
      <c r="G13" s="32" t="s">
        <v>488</v>
      </c>
      <c r="H13" s="33" t="s">
        <v>467</v>
      </c>
      <c r="I13" s="34" t="s">
        <v>489</v>
      </c>
      <c r="J13" s="33" t="s">
        <v>461</v>
      </c>
      <c r="K13" s="33" t="s">
        <v>451</v>
      </c>
      <c r="L13" s="44" t="s">
        <v>490</v>
      </c>
      <c r="M13" s="35" t="s">
        <v>491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ht="15" customHeight="1">
      <c r="A14" s="40">
        <v>6</v>
      </c>
      <c r="B14" s="28" t="s">
        <v>492</v>
      </c>
      <c r="C14" s="29" t="s">
        <v>493</v>
      </c>
      <c r="D14" s="39" t="s">
        <v>494</v>
      </c>
      <c r="E14" s="30" t="s">
        <v>311</v>
      </c>
      <c r="F14" s="31" t="s">
        <v>481</v>
      </c>
      <c r="G14" s="32" t="s">
        <v>495</v>
      </c>
      <c r="H14" s="33" t="s">
        <v>475</v>
      </c>
      <c r="I14" s="34" t="s">
        <v>496</v>
      </c>
      <c r="J14" s="33" t="s">
        <v>461</v>
      </c>
      <c r="K14" s="33" t="s">
        <v>451</v>
      </c>
      <c r="L14" s="44" t="s">
        <v>497</v>
      </c>
      <c r="M14" s="35" t="s">
        <v>498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02" ht="15" customHeight="1">
      <c r="A15" s="40">
        <v>7</v>
      </c>
      <c r="B15" s="28" t="s">
        <v>499</v>
      </c>
      <c r="C15" s="29" t="s">
        <v>500</v>
      </c>
      <c r="D15" s="39" t="s">
        <v>501</v>
      </c>
      <c r="E15" s="30" t="s">
        <v>311</v>
      </c>
      <c r="F15" s="31" t="s">
        <v>320</v>
      </c>
      <c r="G15" s="32" t="s">
        <v>502</v>
      </c>
      <c r="H15" s="33" t="s">
        <v>438</v>
      </c>
      <c r="I15" s="34" t="s">
        <v>503</v>
      </c>
      <c r="J15" s="33" t="s">
        <v>461</v>
      </c>
      <c r="K15" s="33" t="s">
        <v>451</v>
      </c>
      <c r="L15" s="44" t="s">
        <v>504</v>
      </c>
      <c r="M15" s="35" t="s">
        <v>321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ht="15" customHeight="1">
      <c r="A16" s="40">
        <v>8</v>
      </c>
      <c r="B16" s="28" t="s">
        <v>505</v>
      </c>
      <c r="C16" s="29" t="s">
        <v>506</v>
      </c>
      <c r="D16" s="39" t="s">
        <v>507</v>
      </c>
      <c r="E16" s="30" t="s">
        <v>362</v>
      </c>
      <c r="F16" s="31" t="s">
        <v>368</v>
      </c>
      <c r="G16" s="32" t="s">
        <v>508</v>
      </c>
      <c r="H16" s="33" t="s">
        <v>419</v>
      </c>
      <c r="I16" s="34" t="s">
        <v>399</v>
      </c>
      <c r="J16" s="33" t="s">
        <v>461</v>
      </c>
      <c r="K16" s="33" t="s">
        <v>451</v>
      </c>
      <c r="L16" s="45" t="s">
        <v>509</v>
      </c>
      <c r="M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</row>
    <row r="17" spans="2:13" ht="15" customHeight="1" thickBot="1">
      <c r="B17" s="14"/>
      <c r="C17" s="15"/>
      <c r="D17" s="16" t="s">
        <v>421</v>
      </c>
      <c r="I17" s="42"/>
      <c r="M17" s="17"/>
    </row>
    <row r="18" spans="1:13" ht="12.75" customHeight="1" thickBot="1">
      <c r="A18" s="20" t="s">
        <v>422</v>
      </c>
      <c r="B18" s="21" t="s">
        <v>292</v>
      </c>
      <c r="C18" s="22" t="s">
        <v>293</v>
      </c>
      <c r="D18" s="23" t="s">
        <v>294</v>
      </c>
      <c r="E18" s="24" t="s">
        <v>295</v>
      </c>
      <c r="F18" s="24" t="s">
        <v>296</v>
      </c>
      <c r="G18" s="25" t="s">
        <v>301</v>
      </c>
      <c r="H18" s="23" t="s">
        <v>297</v>
      </c>
      <c r="I18" s="46" t="s">
        <v>299</v>
      </c>
      <c r="J18" s="23" t="s">
        <v>298</v>
      </c>
      <c r="K18" s="38" t="s">
        <v>305</v>
      </c>
      <c r="L18" s="38" t="s">
        <v>306</v>
      </c>
      <c r="M18" s="26" t="s">
        <v>300</v>
      </c>
    </row>
    <row r="19" spans="1:102" ht="15" customHeight="1">
      <c r="A19" s="40">
        <v>9</v>
      </c>
      <c r="B19" s="28" t="s">
        <v>510</v>
      </c>
      <c r="C19" s="29" t="s">
        <v>500</v>
      </c>
      <c r="D19" s="39" t="s">
        <v>511</v>
      </c>
      <c r="E19" s="30" t="s">
        <v>311</v>
      </c>
      <c r="F19" s="31" t="s">
        <v>320</v>
      </c>
      <c r="G19" s="32" t="s">
        <v>508</v>
      </c>
      <c r="H19" s="33" t="s">
        <v>438</v>
      </c>
      <c r="I19" s="34" t="s">
        <v>399</v>
      </c>
      <c r="J19" s="33"/>
      <c r="K19" s="33" t="s">
        <v>451</v>
      </c>
      <c r="L19" s="44"/>
      <c r="M19" s="35" t="s">
        <v>321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</row>
    <row r="20" spans="1:102" ht="15" customHeight="1">
      <c r="A20" s="40">
        <v>10</v>
      </c>
      <c r="B20" s="28" t="s">
        <v>471</v>
      </c>
      <c r="C20" s="29" t="s">
        <v>512</v>
      </c>
      <c r="D20" s="39" t="s">
        <v>513</v>
      </c>
      <c r="E20" s="30" t="s">
        <v>340</v>
      </c>
      <c r="F20" s="31" t="s">
        <v>452</v>
      </c>
      <c r="G20" s="32" t="s">
        <v>514</v>
      </c>
      <c r="H20" s="33" t="s">
        <v>467</v>
      </c>
      <c r="I20" s="34" t="s">
        <v>502</v>
      </c>
      <c r="J20" s="33" t="s">
        <v>515</v>
      </c>
      <c r="K20" s="33" t="s">
        <v>451</v>
      </c>
      <c r="L20" s="33"/>
      <c r="M20" s="35" t="s">
        <v>346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</row>
    <row r="21" spans="1:102" ht="15" customHeight="1">
      <c r="A21" s="40">
        <v>11</v>
      </c>
      <c r="B21" s="28" t="s">
        <v>516</v>
      </c>
      <c r="C21" s="29" t="s">
        <v>517</v>
      </c>
      <c r="D21" s="39" t="s">
        <v>518</v>
      </c>
      <c r="E21" s="30" t="s">
        <v>519</v>
      </c>
      <c r="F21" s="31" t="s">
        <v>520</v>
      </c>
      <c r="G21" s="32" t="s">
        <v>521</v>
      </c>
      <c r="H21" s="33" t="s">
        <v>522</v>
      </c>
      <c r="I21" s="34" t="s">
        <v>523</v>
      </c>
      <c r="J21" s="33" t="s">
        <v>515</v>
      </c>
      <c r="K21" s="33" t="s">
        <v>451</v>
      </c>
      <c r="L21" s="33"/>
      <c r="M21" s="35" t="s">
        <v>524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1:102" ht="15" customHeight="1">
      <c r="A22" s="40">
        <v>12</v>
      </c>
      <c r="B22" s="28" t="s">
        <v>525</v>
      </c>
      <c r="C22" s="29" t="s">
        <v>526</v>
      </c>
      <c r="D22" s="39" t="s">
        <v>527</v>
      </c>
      <c r="E22" s="30" t="s">
        <v>311</v>
      </c>
      <c r="F22" s="31" t="s">
        <v>312</v>
      </c>
      <c r="G22" s="32" t="s">
        <v>521</v>
      </c>
      <c r="H22" s="33" t="s">
        <v>438</v>
      </c>
      <c r="I22" s="34" t="s">
        <v>528</v>
      </c>
      <c r="J22" s="33" t="s">
        <v>515</v>
      </c>
      <c r="K22" s="33" t="s">
        <v>451</v>
      </c>
      <c r="L22" s="33"/>
      <c r="M22" s="35" t="s">
        <v>491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</row>
    <row r="23" spans="1:102" ht="15" customHeight="1">
      <c r="A23" s="40">
        <v>13</v>
      </c>
      <c r="B23" s="28" t="s">
        <v>471</v>
      </c>
      <c r="C23" s="29" t="s">
        <v>529</v>
      </c>
      <c r="D23" s="39" t="s">
        <v>530</v>
      </c>
      <c r="E23" s="30" t="s">
        <v>311</v>
      </c>
      <c r="F23" s="31" t="s">
        <v>312</v>
      </c>
      <c r="G23" s="32" t="s">
        <v>531</v>
      </c>
      <c r="H23" s="33" t="s">
        <v>438</v>
      </c>
      <c r="I23" s="34" t="s">
        <v>532</v>
      </c>
      <c r="J23" s="33" t="s">
        <v>515</v>
      </c>
      <c r="K23" s="33" t="s">
        <v>451</v>
      </c>
      <c r="L23" s="33"/>
      <c r="M23" s="35" t="s">
        <v>533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</row>
    <row r="24" spans="1:102" ht="15" customHeight="1">
      <c r="A24" s="40">
        <v>14</v>
      </c>
      <c r="B24" s="28" t="s">
        <v>534</v>
      </c>
      <c r="C24" s="29" t="s">
        <v>535</v>
      </c>
      <c r="D24" s="39" t="s">
        <v>536</v>
      </c>
      <c r="E24" s="30" t="s">
        <v>311</v>
      </c>
      <c r="F24" s="31" t="s">
        <v>312</v>
      </c>
      <c r="G24" s="32" t="s">
        <v>531</v>
      </c>
      <c r="H24" s="33" t="s">
        <v>438</v>
      </c>
      <c r="I24" s="34" t="s">
        <v>537</v>
      </c>
      <c r="J24" s="33" t="s">
        <v>515</v>
      </c>
      <c r="K24" s="33" t="s">
        <v>447</v>
      </c>
      <c r="L24" s="33"/>
      <c r="M24" s="35" t="s">
        <v>477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</row>
    <row r="25" spans="1:102" ht="15" customHeight="1">
      <c r="A25" s="40">
        <v>15</v>
      </c>
      <c r="B25" s="28" t="s">
        <v>538</v>
      </c>
      <c r="C25" s="29" t="s">
        <v>539</v>
      </c>
      <c r="D25" s="39" t="s">
        <v>540</v>
      </c>
      <c r="E25" s="30" t="s">
        <v>393</v>
      </c>
      <c r="F25" s="31" t="s">
        <v>541</v>
      </c>
      <c r="G25" s="32" t="s">
        <v>542</v>
      </c>
      <c r="H25" s="33" t="s">
        <v>522</v>
      </c>
      <c r="I25" s="34" t="s">
        <v>399</v>
      </c>
      <c r="J25" s="33"/>
      <c r="K25" s="33" t="s">
        <v>451</v>
      </c>
      <c r="L25" s="33"/>
      <c r="M25" s="35" t="s">
        <v>543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ht="15" customHeight="1">
      <c r="A26" s="40"/>
      <c r="B26" s="28"/>
      <c r="C26" s="29"/>
      <c r="D26" s="39"/>
      <c r="E26" s="30"/>
      <c r="F26" s="31"/>
      <c r="G26" s="32"/>
      <c r="H26" s="33"/>
      <c r="I26" s="34"/>
      <c r="J26" s="33"/>
      <c r="K26" s="33"/>
      <c r="L26" s="33"/>
      <c r="M26" s="35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ht="15" customHeight="1">
      <c r="A27" s="40">
        <v>16</v>
      </c>
      <c r="B27" s="28" t="s">
        <v>463</v>
      </c>
      <c r="C27" s="29" t="s">
        <v>544</v>
      </c>
      <c r="D27" s="39" t="s">
        <v>545</v>
      </c>
      <c r="E27" s="30" t="s">
        <v>311</v>
      </c>
      <c r="F27" s="31" t="s">
        <v>481</v>
      </c>
      <c r="G27" s="32" t="s">
        <v>521</v>
      </c>
      <c r="H27" s="33" t="s">
        <v>522</v>
      </c>
      <c r="I27" s="34"/>
      <c r="J27" s="33"/>
      <c r="K27" s="33" t="s">
        <v>447</v>
      </c>
      <c r="L27" s="33"/>
      <c r="M27" s="35" t="s">
        <v>484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ht="15" customHeight="1">
      <c r="A28" s="40">
        <v>17</v>
      </c>
      <c r="B28" s="28" t="s">
        <v>546</v>
      </c>
      <c r="C28" s="29" t="s">
        <v>547</v>
      </c>
      <c r="D28" s="39" t="s">
        <v>548</v>
      </c>
      <c r="E28" s="30" t="s">
        <v>393</v>
      </c>
      <c r="F28" s="31" t="s">
        <v>541</v>
      </c>
      <c r="G28" s="32" t="s">
        <v>549</v>
      </c>
      <c r="H28" s="33" t="s">
        <v>522</v>
      </c>
      <c r="I28" s="34"/>
      <c r="J28" s="33"/>
      <c r="K28" s="33" t="s">
        <v>447</v>
      </c>
      <c r="L28" s="33"/>
      <c r="M28" s="35" t="s">
        <v>543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ht="15" customHeight="1">
      <c r="A29" s="40">
        <v>18</v>
      </c>
      <c r="B29" s="28" t="s">
        <v>550</v>
      </c>
      <c r="C29" s="29" t="s">
        <v>551</v>
      </c>
      <c r="D29" s="39" t="s">
        <v>552</v>
      </c>
      <c r="E29" s="30" t="s">
        <v>393</v>
      </c>
      <c r="F29" s="31" t="s">
        <v>541</v>
      </c>
      <c r="G29" s="32" t="s">
        <v>553</v>
      </c>
      <c r="H29" s="33" t="s">
        <v>522</v>
      </c>
      <c r="I29" s="34"/>
      <c r="J29" s="33"/>
      <c r="K29" s="33" t="s">
        <v>447</v>
      </c>
      <c r="L29" s="33"/>
      <c r="M29" s="35" t="s">
        <v>543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</row>
    <row r="30" spans="1:102" ht="15" customHeight="1">
      <c r="A30" s="40">
        <v>19</v>
      </c>
      <c r="B30" s="28" t="s">
        <v>554</v>
      </c>
      <c r="C30" s="29" t="s">
        <v>555</v>
      </c>
      <c r="D30" s="39" t="s">
        <v>556</v>
      </c>
      <c r="E30" s="30" t="s">
        <v>362</v>
      </c>
      <c r="F30" s="31" t="s">
        <v>373</v>
      </c>
      <c r="G30" s="32" t="s">
        <v>557</v>
      </c>
      <c r="H30" s="33" t="s">
        <v>419</v>
      </c>
      <c r="I30" s="34"/>
      <c r="J30" s="33"/>
      <c r="K30" s="33" t="s">
        <v>447</v>
      </c>
      <c r="L30" s="33"/>
      <c r="M30" s="35" t="s">
        <v>382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ht="15" customHeight="1">
      <c r="A31" s="40">
        <v>20</v>
      </c>
      <c r="B31" s="28" t="s">
        <v>558</v>
      </c>
      <c r="C31" s="29" t="s">
        <v>559</v>
      </c>
      <c r="D31" s="39" t="s">
        <v>560</v>
      </c>
      <c r="E31" s="30" t="s">
        <v>362</v>
      </c>
      <c r="F31" s="31"/>
      <c r="G31" s="32" t="s">
        <v>557</v>
      </c>
      <c r="H31" s="33" t="s">
        <v>419</v>
      </c>
      <c r="I31" s="34"/>
      <c r="J31" s="33"/>
      <c r="K31" s="33" t="s">
        <v>447</v>
      </c>
      <c r="L31" s="33" t="s">
        <v>389</v>
      </c>
      <c r="M31" s="35" t="s">
        <v>561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ht="15" customHeight="1">
      <c r="A32" s="40">
        <v>21</v>
      </c>
      <c r="B32" s="28" t="s">
        <v>562</v>
      </c>
      <c r="C32" s="29" t="s">
        <v>563</v>
      </c>
      <c r="D32" s="39" t="s">
        <v>564</v>
      </c>
      <c r="E32" s="30" t="s">
        <v>311</v>
      </c>
      <c r="F32" s="31" t="s">
        <v>312</v>
      </c>
      <c r="G32" s="32" t="s">
        <v>565</v>
      </c>
      <c r="H32" s="33" t="s">
        <v>419</v>
      </c>
      <c r="I32" s="34"/>
      <c r="J32" s="33"/>
      <c r="K32" s="33" t="s">
        <v>447</v>
      </c>
      <c r="L32" s="33"/>
      <c r="M32" s="35" t="s">
        <v>566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</row>
    <row r="33" spans="1:102" ht="15" customHeight="1">
      <c r="A33" s="40">
        <v>22</v>
      </c>
      <c r="B33" s="28" t="s">
        <v>567</v>
      </c>
      <c r="C33" s="29" t="s">
        <v>568</v>
      </c>
      <c r="D33" s="39" t="s">
        <v>569</v>
      </c>
      <c r="E33" s="30" t="s">
        <v>362</v>
      </c>
      <c r="F33" s="31"/>
      <c r="G33" s="32" t="s">
        <v>570</v>
      </c>
      <c r="H33" s="33" t="s">
        <v>419</v>
      </c>
      <c r="I33" s="34"/>
      <c r="J33" s="33"/>
      <c r="K33" s="33" t="s">
        <v>447</v>
      </c>
      <c r="L33" s="33" t="s">
        <v>389</v>
      </c>
      <c r="M33" s="35" t="s">
        <v>571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</row>
    <row r="34" spans="1:102" ht="15" customHeight="1">
      <c r="A34" s="40">
        <v>23</v>
      </c>
      <c r="B34" s="28" t="s">
        <v>572</v>
      </c>
      <c r="C34" s="29" t="s">
        <v>573</v>
      </c>
      <c r="D34" s="39" t="s">
        <v>574</v>
      </c>
      <c r="E34" s="30" t="s">
        <v>458</v>
      </c>
      <c r="F34" s="31"/>
      <c r="G34" s="32" t="s">
        <v>575</v>
      </c>
      <c r="H34" s="33" t="s">
        <v>438</v>
      </c>
      <c r="I34" s="34"/>
      <c r="J34" s="33"/>
      <c r="K34" s="33" t="s">
        <v>447</v>
      </c>
      <c r="L34" s="33" t="s">
        <v>389</v>
      </c>
      <c r="M34" s="35" t="s">
        <v>462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</row>
    <row r="35" spans="1:102" ht="15" customHeight="1">
      <c r="A35" s="40">
        <v>24</v>
      </c>
      <c r="B35" s="28" t="s">
        <v>576</v>
      </c>
      <c r="C35" s="29" t="s">
        <v>577</v>
      </c>
      <c r="D35" s="39" t="s">
        <v>578</v>
      </c>
      <c r="E35" s="30" t="s">
        <v>362</v>
      </c>
      <c r="F35" s="31"/>
      <c r="G35" s="32" t="s">
        <v>579</v>
      </c>
      <c r="H35" s="33" t="s">
        <v>419</v>
      </c>
      <c r="I35" s="34"/>
      <c r="J35" s="33"/>
      <c r="K35" s="33" t="s">
        <v>447</v>
      </c>
      <c r="L35" s="33" t="s">
        <v>389</v>
      </c>
      <c r="M35" s="35" t="s">
        <v>580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</row>
    <row r="36" spans="1:12" s="3" customFormat="1" ht="20.25">
      <c r="A36" s="1" t="s">
        <v>304</v>
      </c>
      <c r="B36" s="2"/>
      <c r="D36" s="4"/>
      <c r="G36" s="5"/>
      <c r="H36" s="6"/>
      <c r="I36" s="5"/>
      <c r="J36" s="6"/>
      <c r="K36" s="6"/>
      <c r="L36" s="6"/>
    </row>
    <row r="37" spans="1:12" s="3" customFormat="1" ht="20.25">
      <c r="A37" s="1" t="s">
        <v>302</v>
      </c>
      <c r="B37" s="2"/>
      <c r="D37" s="4"/>
      <c r="G37" s="5"/>
      <c r="H37" s="6"/>
      <c r="I37" s="5"/>
      <c r="J37" s="6"/>
      <c r="K37" s="6"/>
      <c r="L37" s="6"/>
    </row>
    <row r="38" ht="12.75" customHeight="1">
      <c r="A38" s="37"/>
    </row>
    <row r="39" spans="3:13" ht="15.75" customHeight="1">
      <c r="C39" s="9" t="s">
        <v>291</v>
      </c>
      <c r="D39" s="10" t="s">
        <v>453</v>
      </c>
      <c r="M39" s="13" t="s">
        <v>303</v>
      </c>
    </row>
    <row r="41" spans="2:13" ht="13.5" customHeight="1">
      <c r="B41" s="14"/>
      <c r="C41" s="15"/>
      <c r="D41" s="16"/>
      <c r="M41" s="17"/>
    </row>
    <row r="42" spans="2:6" ht="13.5" thickBot="1">
      <c r="B42" s="18"/>
      <c r="F42" s="11" t="s">
        <v>581</v>
      </c>
    </row>
    <row r="43" spans="1:13" ht="13.5" thickBot="1">
      <c r="A43" s="20" t="s">
        <v>422</v>
      </c>
      <c r="B43" s="21" t="s">
        <v>292</v>
      </c>
      <c r="C43" s="22" t="s">
        <v>293</v>
      </c>
      <c r="D43" s="23" t="s">
        <v>294</v>
      </c>
      <c r="E43" s="24" t="s">
        <v>295</v>
      </c>
      <c r="F43" s="24" t="s">
        <v>296</v>
      </c>
      <c r="G43" s="25" t="s">
        <v>301</v>
      </c>
      <c r="H43" s="23" t="s">
        <v>297</v>
      </c>
      <c r="I43" s="25" t="s">
        <v>299</v>
      </c>
      <c r="J43" s="23" t="s">
        <v>298</v>
      </c>
      <c r="K43" s="38" t="s">
        <v>305</v>
      </c>
      <c r="L43" s="38" t="s">
        <v>306</v>
      </c>
      <c r="M43" s="26" t="s">
        <v>300</v>
      </c>
    </row>
    <row r="44" spans="1:102" ht="15" customHeight="1">
      <c r="A44" s="40">
        <v>25</v>
      </c>
      <c r="B44" s="28" t="s">
        <v>582</v>
      </c>
      <c r="C44" s="29" t="s">
        <v>583</v>
      </c>
      <c r="D44" s="39" t="s">
        <v>584</v>
      </c>
      <c r="E44" s="30" t="s">
        <v>311</v>
      </c>
      <c r="F44" s="31" t="s">
        <v>312</v>
      </c>
      <c r="G44" s="32" t="s">
        <v>585</v>
      </c>
      <c r="H44" s="33" t="s">
        <v>467</v>
      </c>
      <c r="I44" s="34"/>
      <c r="J44" s="33"/>
      <c r="K44" s="33" t="s">
        <v>447</v>
      </c>
      <c r="L44" s="33"/>
      <c r="M44" s="35" t="s">
        <v>586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</row>
    <row r="45" spans="1:102" ht="15" customHeight="1">
      <c r="A45" s="40">
        <v>26</v>
      </c>
      <c r="B45" s="28" t="s">
        <v>478</v>
      </c>
      <c r="C45" s="29" t="s">
        <v>587</v>
      </c>
      <c r="D45" s="39" t="s">
        <v>588</v>
      </c>
      <c r="E45" s="30" t="s">
        <v>393</v>
      </c>
      <c r="F45" s="31" t="s">
        <v>394</v>
      </c>
      <c r="G45" s="32" t="s">
        <v>585</v>
      </c>
      <c r="H45" s="33" t="s">
        <v>419</v>
      </c>
      <c r="I45" s="34"/>
      <c r="J45" s="33"/>
      <c r="K45" s="33" t="s">
        <v>447</v>
      </c>
      <c r="L45" s="33"/>
      <c r="M45" s="35" t="s">
        <v>589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</row>
    <row r="46" spans="1:102" ht="15" customHeight="1">
      <c r="A46" s="40">
        <v>27</v>
      </c>
      <c r="B46" s="28" t="s">
        <v>478</v>
      </c>
      <c r="C46" s="29" t="s">
        <v>590</v>
      </c>
      <c r="D46" s="39" t="s">
        <v>591</v>
      </c>
      <c r="E46" s="30" t="s">
        <v>592</v>
      </c>
      <c r="F46" s="31"/>
      <c r="G46" s="32" t="s">
        <v>593</v>
      </c>
      <c r="H46" s="33" t="s">
        <v>419</v>
      </c>
      <c r="I46" s="34"/>
      <c r="J46" s="33"/>
      <c r="K46" s="33" t="s">
        <v>447</v>
      </c>
      <c r="L46" s="33"/>
      <c r="M46" s="35" t="s">
        <v>594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</row>
    <row r="47" spans="1:102" ht="15" customHeight="1">
      <c r="A47" s="40">
        <v>28</v>
      </c>
      <c r="B47" s="28" t="s">
        <v>595</v>
      </c>
      <c r="C47" s="29" t="s">
        <v>596</v>
      </c>
      <c r="D47" s="39" t="s">
        <v>597</v>
      </c>
      <c r="E47" s="30" t="s">
        <v>311</v>
      </c>
      <c r="F47" s="31" t="s">
        <v>481</v>
      </c>
      <c r="G47" s="32" t="s">
        <v>598</v>
      </c>
      <c r="H47" s="33" t="s">
        <v>419</v>
      </c>
      <c r="I47" s="34"/>
      <c r="J47" s="33"/>
      <c r="K47" s="33" t="s">
        <v>447</v>
      </c>
      <c r="L47" s="33"/>
      <c r="M47" s="35" t="s">
        <v>566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</row>
    <row r="48" spans="1:102" ht="15" customHeight="1">
      <c r="A48" s="40">
        <v>29</v>
      </c>
      <c r="B48" s="28" t="s">
        <v>538</v>
      </c>
      <c r="C48" s="29" t="s">
        <v>599</v>
      </c>
      <c r="D48" s="39" t="s">
        <v>600</v>
      </c>
      <c r="E48" s="30" t="s">
        <v>601</v>
      </c>
      <c r="F48" s="31"/>
      <c r="G48" s="32" t="s">
        <v>602</v>
      </c>
      <c r="H48" s="33" t="s">
        <v>467</v>
      </c>
      <c r="I48" s="34"/>
      <c r="J48" s="33"/>
      <c r="K48" s="33" t="s">
        <v>447</v>
      </c>
      <c r="L48" s="33" t="s">
        <v>389</v>
      </c>
      <c r="M48" s="35" t="s">
        <v>603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</row>
    <row r="49" spans="1:102" ht="15" customHeight="1">
      <c r="A49" s="40">
        <v>30</v>
      </c>
      <c r="B49" s="28" t="s">
        <v>604</v>
      </c>
      <c r="C49" s="29" t="s">
        <v>605</v>
      </c>
      <c r="D49" s="39" t="s">
        <v>606</v>
      </c>
      <c r="E49" s="30" t="s">
        <v>519</v>
      </c>
      <c r="F49" s="31" t="s">
        <v>520</v>
      </c>
      <c r="G49" s="32" t="s">
        <v>602</v>
      </c>
      <c r="H49" s="33" t="s">
        <v>522</v>
      </c>
      <c r="I49" s="34"/>
      <c r="J49" s="33"/>
      <c r="K49" s="33" t="s">
        <v>447</v>
      </c>
      <c r="L49" s="33"/>
      <c r="M49" s="35" t="s">
        <v>524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</row>
    <row r="50" spans="1:102" ht="15" customHeight="1">
      <c r="A50" s="40">
        <v>31</v>
      </c>
      <c r="B50" s="28" t="s">
        <v>471</v>
      </c>
      <c r="C50" s="29" t="s">
        <v>607</v>
      </c>
      <c r="D50" s="39" t="s">
        <v>608</v>
      </c>
      <c r="E50" s="30" t="s">
        <v>340</v>
      </c>
      <c r="F50" s="31" t="s">
        <v>452</v>
      </c>
      <c r="G50" s="32" t="s">
        <v>609</v>
      </c>
      <c r="H50" s="33" t="s">
        <v>467</v>
      </c>
      <c r="I50" s="34"/>
      <c r="J50" s="33"/>
      <c r="K50" s="33" t="s">
        <v>448</v>
      </c>
      <c r="L50" s="33"/>
      <c r="M50" s="35" t="s">
        <v>610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</row>
    <row r="51" spans="1:102" ht="15" customHeight="1">
      <c r="A51" s="40">
        <v>32</v>
      </c>
      <c r="B51" s="28" t="s">
        <v>611</v>
      </c>
      <c r="C51" s="29" t="s">
        <v>612</v>
      </c>
      <c r="D51" s="39" t="s">
        <v>613</v>
      </c>
      <c r="E51" s="30" t="s">
        <v>362</v>
      </c>
      <c r="F51" s="31"/>
      <c r="G51" s="32" t="s">
        <v>614</v>
      </c>
      <c r="H51" s="33" t="s">
        <v>419</v>
      </c>
      <c r="I51" s="34"/>
      <c r="J51" s="33"/>
      <c r="K51" s="33" t="s">
        <v>448</v>
      </c>
      <c r="L51" s="33"/>
      <c r="M51" s="35" t="s">
        <v>615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</row>
    <row r="52" spans="1:102" ht="15" customHeight="1">
      <c r="A52" s="40">
        <v>33</v>
      </c>
      <c r="B52" s="28" t="s">
        <v>616</v>
      </c>
      <c r="C52" s="29" t="s">
        <v>617</v>
      </c>
      <c r="D52" s="39" t="s">
        <v>618</v>
      </c>
      <c r="E52" s="30" t="s">
        <v>458</v>
      </c>
      <c r="F52" s="31"/>
      <c r="G52" s="32" t="s">
        <v>619</v>
      </c>
      <c r="H52" s="33" t="s">
        <v>419</v>
      </c>
      <c r="I52" s="34"/>
      <c r="J52" s="33"/>
      <c r="K52" s="33" t="s">
        <v>448</v>
      </c>
      <c r="L52" s="33" t="s">
        <v>389</v>
      </c>
      <c r="M52" s="35" t="s">
        <v>462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</row>
    <row r="53" spans="1:102" ht="15" customHeight="1">
      <c r="A53" s="40">
        <v>34</v>
      </c>
      <c r="B53" s="28" t="s">
        <v>620</v>
      </c>
      <c r="C53" s="29" t="s">
        <v>621</v>
      </c>
      <c r="D53" s="39" t="s">
        <v>622</v>
      </c>
      <c r="E53" s="30" t="s">
        <v>311</v>
      </c>
      <c r="F53" s="31"/>
      <c r="G53" s="32" t="s">
        <v>623</v>
      </c>
      <c r="H53" s="33" t="s">
        <v>467</v>
      </c>
      <c r="I53" s="34"/>
      <c r="J53" s="33"/>
      <c r="K53" s="33" t="s">
        <v>448</v>
      </c>
      <c r="L53" s="33" t="s">
        <v>389</v>
      </c>
      <c r="M53" s="35" t="s">
        <v>484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</row>
    <row r="54" spans="1:102" ht="15" customHeight="1">
      <c r="A54" s="40">
        <v>35</v>
      </c>
      <c r="B54" s="28" t="s">
        <v>624</v>
      </c>
      <c r="C54" s="29" t="s">
        <v>625</v>
      </c>
      <c r="D54" s="39" t="s">
        <v>626</v>
      </c>
      <c r="E54" s="30" t="s">
        <v>519</v>
      </c>
      <c r="F54" s="31" t="s">
        <v>520</v>
      </c>
      <c r="G54" s="32" t="s">
        <v>627</v>
      </c>
      <c r="H54" s="33" t="s">
        <v>467</v>
      </c>
      <c r="I54" s="34"/>
      <c r="J54" s="33"/>
      <c r="K54" s="33" t="s">
        <v>448</v>
      </c>
      <c r="L54" s="33"/>
      <c r="M54" s="35" t="s">
        <v>524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</row>
    <row r="55" spans="1:102" ht="15" customHeight="1">
      <c r="A55" s="40">
        <v>36</v>
      </c>
      <c r="B55" s="28" t="s">
        <v>628</v>
      </c>
      <c r="C55" s="29" t="s">
        <v>629</v>
      </c>
      <c r="D55" s="39" t="s">
        <v>630</v>
      </c>
      <c r="E55" s="30" t="s">
        <v>311</v>
      </c>
      <c r="F55" s="31"/>
      <c r="G55" s="32" t="s">
        <v>631</v>
      </c>
      <c r="H55" s="33" t="s">
        <v>475</v>
      </c>
      <c r="I55" s="34"/>
      <c r="J55" s="33"/>
      <c r="K55" s="33" t="s">
        <v>448</v>
      </c>
      <c r="L55" s="33" t="s">
        <v>389</v>
      </c>
      <c r="M55" s="35" t="s">
        <v>632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</row>
    <row r="56" spans="1:102" ht="15" customHeight="1">
      <c r="A56" s="40">
        <v>37</v>
      </c>
      <c r="B56" s="28" t="s">
        <v>478</v>
      </c>
      <c r="C56" s="29" t="s">
        <v>633</v>
      </c>
      <c r="D56" s="39" t="s">
        <v>634</v>
      </c>
      <c r="E56" s="30" t="s">
        <v>311</v>
      </c>
      <c r="F56" s="31" t="s">
        <v>320</v>
      </c>
      <c r="G56" s="32" t="s">
        <v>635</v>
      </c>
      <c r="H56" s="33" t="s">
        <v>419</v>
      </c>
      <c r="I56" s="34"/>
      <c r="J56" s="33"/>
      <c r="K56" s="33" t="s">
        <v>448</v>
      </c>
      <c r="L56" s="33"/>
      <c r="M56" s="35" t="s">
        <v>321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</row>
    <row r="57" spans="1:102" ht="15" customHeight="1">
      <c r="A57" s="27"/>
      <c r="B57" s="28" t="s">
        <v>636</v>
      </c>
      <c r="C57" s="29" t="s">
        <v>637</v>
      </c>
      <c r="D57" s="39" t="s">
        <v>638</v>
      </c>
      <c r="E57" s="30" t="s">
        <v>639</v>
      </c>
      <c r="F57" s="31"/>
      <c r="G57" s="32" t="s">
        <v>640</v>
      </c>
      <c r="H57" s="33" t="s">
        <v>419</v>
      </c>
      <c r="I57" s="34"/>
      <c r="J57" s="33"/>
      <c r="K57" s="33"/>
      <c r="L57" s="33" t="s">
        <v>389</v>
      </c>
      <c r="M57" s="35" t="s">
        <v>641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</row>
    <row r="58" spans="1:102" ht="15" customHeight="1">
      <c r="A58" s="40"/>
      <c r="B58" s="28" t="s">
        <v>642</v>
      </c>
      <c r="C58" s="29" t="s">
        <v>643</v>
      </c>
      <c r="D58" s="39" t="s">
        <v>644</v>
      </c>
      <c r="E58" s="30" t="s">
        <v>311</v>
      </c>
      <c r="F58" s="31"/>
      <c r="G58" s="32" t="s">
        <v>399</v>
      </c>
      <c r="H58" s="33"/>
      <c r="I58" s="34"/>
      <c r="J58" s="33"/>
      <c r="K58" s="33"/>
      <c r="L58" s="33" t="s">
        <v>389</v>
      </c>
      <c r="M58" s="35" t="s">
        <v>632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</row>
    <row r="59" spans="1:102" ht="15" customHeight="1">
      <c r="A59" s="40"/>
      <c r="B59" s="28" t="s">
        <v>645</v>
      </c>
      <c r="C59" s="29" t="s">
        <v>646</v>
      </c>
      <c r="D59" s="39" t="s">
        <v>647</v>
      </c>
      <c r="E59" s="30" t="s">
        <v>311</v>
      </c>
      <c r="F59" s="31"/>
      <c r="G59" s="32" t="s">
        <v>399</v>
      </c>
      <c r="H59" s="33"/>
      <c r="I59" s="34"/>
      <c r="J59" s="33"/>
      <c r="K59" s="33"/>
      <c r="L59" s="33" t="s">
        <v>389</v>
      </c>
      <c r="M59" s="35" t="s">
        <v>470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</row>
    <row r="60" spans="1:102" ht="15" customHeight="1">
      <c r="A60" s="27"/>
      <c r="B60" s="28" t="s">
        <v>463</v>
      </c>
      <c r="C60" s="29" t="s">
        <v>648</v>
      </c>
      <c r="D60" s="39" t="s">
        <v>649</v>
      </c>
      <c r="E60" s="30" t="s">
        <v>311</v>
      </c>
      <c r="F60" s="31"/>
      <c r="G60" s="32" t="s">
        <v>399</v>
      </c>
      <c r="H60" s="33"/>
      <c r="I60" s="34"/>
      <c r="J60" s="33"/>
      <c r="K60" s="33"/>
      <c r="L60" s="33" t="s">
        <v>389</v>
      </c>
      <c r="M60" s="35" t="s">
        <v>470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</row>
    <row r="61" spans="1:102" ht="15" customHeight="1">
      <c r="A61" s="27"/>
      <c r="B61" s="28" t="s">
        <v>650</v>
      </c>
      <c r="C61" s="29" t="s">
        <v>651</v>
      </c>
      <c r="D61" s="39" t="s">
        <v>652</v>
      </c>
      <c r="E61" s="30" t="s">
        <v>335</v>
      </c>
      <c r="F61" s="31"/>
      <c r="G61" s="32" t="s">
        <v>399</v>
      </c>
      <c r="H61" s="33"/>
      <c r="I61" s="34"/>
      <c r="J61" s="33"/>
      <c r="K61" s="33"/>
      <c r="L61" s="33" t="s">
        <v>389</v>
      </c>
      <c r="M61" s="35" t="s">
        <v>336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</row>
    <row r="62" spans="1:102" ht="15" customHeight="1">
      <c r="A62" s="40"/>
      <c r="B62" s="28" t="s">
        <v>478</v>
      </c>
      <c r="C62" s="29" t="s">
        <v>653</v>
      </c>
      <c r="D62" s="39" t="s">
        <v>654</v>
      </c>
      <c r="E62" s="30" t="s">
        <v>311</v>
      </c>
      <c r="F62" s="31"/>
      <c r="G62" s="32" t="s">
        <v>399</v>
      </c>
      <c r="H62" s="33"/>
      <c r="I62" s="34"/>
      <c r="J62" s="33"/>
      <c r="K62" s="33"/>
      <c r="L62" s="33" t="s">
        <v>389</v>
      </c>
      <c r="M62" s="35" t="s">
        <v>632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</row>
    <row r="63" spans="1:102" ht="15" customHeight="1">
      <c r="A63" s="40"/>
      <c r="B63" s="28" t="s">
        <v>655</v>
      </c>
      <c r="C63" s="29" t="s">
        <v>656</v>
      </c>
      <c r="D63" s="39" t="s">
        <v>657</v>
      </c>
      <c r="E63" s="30" t="s">
        <v>311</v>
      </c>
      <c r="F63" s="31"/>
      <c r="G63" s="32" t="s">
        <v>399</v>
      </c>
      <c r="H63" s="33"/>
      <c r="I63" s="34"/>
      <c r="J63" s="33"/>
      <c r="K63" s="33"/>
      <c r="L63" s="33" t="s">
        <v>389</v>
      </c>
      <c r="M63" s="35" t="s">
        <v>632</v>
      </c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</row>
    <row r="64" ht="12.75">
      <c r="M64" s="6"/>
    </row>
    <row r="65" ht="12.75">
      <c r="M65" s="6"/>
    </row>
    <row r="66" ht="12.75">
      <c r="M66" s="6"/>
    </row>
    <row r="67" ht="12.75">
      <c r="M67" s="6"/>
    </row>
    <row r="68" ht="12.75">
      <c r="M68" s="6"/>
    </row>
    <row r="69" ht="12.75">
      <c r="M69" s="6"/>
    </row>
    <row r="70" ht="12.75">
      <c r="M70" s="6"/>
    </row>
    <row r="71" ht="12.75">
      <c r="M71" s="6"/>
    </row>
    <row r="72" ht="12.75">
      <c r="M72" s="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P16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5.57421875" style="11" customWidth="1"/>
    <col min="2" max="2" width="9.8515625" style="11" customWidth="1"/>
    <col min="3" max="3" width="13.7109375" style="11" customWidth="1"/>
    <col min="4" max="4" width="8.8515625" style="11" customWidth="1"/>
    <col min="5" max="5" width="8.57421875" style="11" customWidth="1"/>
    <col min="6" max="6" width="13.8515625" style="11" customWidth="1"/>
    <col min="7" max="12" width="6.00390625" style="7" customWidth="1"/>
    <col min="13" max="13" width="6.421875" style="53" customWidth="1"/>
    <col min="14" max="14" width="5.421875" style="53" customWidth="1"/>
    <col min="15" max="15" width="6.00390625" style="53" customWidth="1"/>
    <col min="16" max="16" width="20.57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303</v>
      </c>
    </row>
    <row r="4" ht="15.75">
      <c r="B4" s="52" t="s">
        <v>1504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2.75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06" t="s">
        <v>305</v>
      </c>
      <c r="O6" s="106" t="s">
        <v>306</v>
      </c>
      <c r="P6" s="106" t="s">
        <v>300</v>
      </c>
    </row>
    <row r="7" spans="1:16" ht="19.5" customHeight="1">
      <c r="A7" s="40">
        <v>1</v>
      </c>
      <c r="B7" s="28" t="s">
        <v>1505</v>
      </c>
      <c r="C7" s="110" t="s">
        <v>1506</v>
      </c>
      <c r="D7" s="111" t="s">
        <v>1507</v>
      </c>
      <c r="E7" s="35" t="s">
        <v>362</v>
      </c>
      <c r="F7" s="117" t="s">
        <v>1373</v>
      </c>
      <c r="G7" s="112" t="s">
        <v>1508</v>
      </c>
      <c r="H7" s="32" t="s">
        <v>1509</v>
      </c>
      <c r="I7" s="32" t="s">
        <v>1510</v>
      </c>
      <c r="J7" s="112" t="s">
        <v>1511</v>
      </c>
      <c r="K7" s="32" t="s">
        <v>1512</v>
      </c>
      <c r="L7" s="32" t="s">
        <v>1511</v>
      </c>
      <c r="M7" s="34" t="s">
        <v>1510</v>
      </c>
      <c r="N7" s="113" t="s">
        <v>450</v>
      </c>
      <c r="O7" s="114">
        <v>900</v>
      </c>
      <c r="P7" s="115" t="s">
        <v>1513</v>
      </c>
    </row>
    <row r="8" spans="1:16" ht="19.5" customHeight="1">
      <c r="A8" s="40">
        <v>2</v>
      </c>
      <c r="B8" s="28" t="s">
        <v>1514</v>
      </c>
      <c r="C8" s="110" t="s">
        <v>1515</v>
      </c>
      <c r="D8" s="111" t="s">
        <v>1516</v>
      </c>
      <c r="E8" s="35" t="s">
        <v>362</v>
      </c>
      <c r="F8" s="117" t="s">
        <v>1373</v>
      </c>
      <c r="G8" s="112" t="s">
        <v>1517</v>
      </c>
      <c r="H8" s="32" t="s">
        <v>1518</v>
      </c>
      <c r="I8" s="32" t="s">
        <v>1519</v>
      </c>
      <c r="J8" s="112" t="s">
        <v>1520</v>
      </c>
      <c r="K8" s="32" t="s">
        <v>1321</v>
      </c>
      <c r="L8" s="32" t="s">
        <v>1521</v>
      </c>
      <c r="M8" s="34" t="s">
        <v>1520</v>
      </c>
      <c r="N8" s="113" t="s">
        <v>450</v>
      </c>
      <c r="O8" s="114">
        <v>791</v>
      </c>
      <c r="P8" s="115" t="s">
        <v>1522</v>
      </c>
    </row>
    <row r="9" spans="1:16" ht="19.5" customHeight="1">
      <c r="A9" s="40">
        <v>3</v>
      </c>
      <c r="B9" s="28" t="s">
        <v>1363</v>
      </c>
      <c r="C9" s="110" t="s">
        <v>1364</v>
      </c>
      <c r="D9" s="111" t="s">
        <v>1365</v>
      </c>
      <c r="E9" s="35" t="s">
        <v>1153</v>
      </c>
      <c r="F9" s="117" t="s">
        <v>1366</v>
      </c>
      <c r="G9" s="112" t="s">
        <v>1321</v>
      </c>
      <c r="H9" s="32" t="s">
        <v>1523</v>
      </c>
      <c r="I9" s="32" t="s">
        <v>1524</v>
      </c>
      <c r="J9" s="112" t="s">
        <v>1321</v>
      </c>
      <c r="K9" s="32" t="s">
        <v>417</v>
      </c>
      <c r="L9" s="32" t="s">
        <v>1321</v>
      </c>
      <c r="M9" s="34" t="s">
        <v>417</v>
      </c>
      <c r="N9" s="113" t="s">
        <v>451</v>
      </c>
      <c r="O9" s="114">
        <v>785</v>
      </c>
      <c r="P9" s="115" t="s">
        <v>1369</v>
      </c>
    </row>
    <row r="10" spans="1:16" ht="19.5" customHeight="1">
      <c r="A10" s="40">
        <v>4</v>
      </c>
      <c r="B10" s="28" t="s">
        <v>1525</v>
      </c>
      <c r="C10" s="110" t="s">
        <v>1526</v>
      </c>
      <c r="D10" s="111" t="s">
        <v>1527</v>
      </c>
      <c r="E10" s="35" t="s">
        <v>311</v>
      </c>
      <c r="F10" s="117"/>
      <c r="G10" s="112" t="s">
        <v>1321</v>
      </c>
      <c r="H10" s="32" t="s">
        <v>1528</v>
      </c>
      <c r="I10" s="32" t="s">
        <v>1529</v>
      </c>
      <c r="J10" s="112" t="s">
        <v>1530</v>
      </c>
      <c r="K10" s="32" t="s">
        <v>1321</v>
      </c>
      <c r="L10" s="32" t="s">
        <v>1321</v>
      </c>
      <c r="M10" s="34" t="s">
        <v>1529</v>
      </c>
      <c r="N10" s="113" t="s">
        <v>451</v>
      </c>
      <c r="O10" s="116" t="s">
        <v>389</v>
      </c>
      <c r="P10" s="115" t="s">
        <v>1468</v>
      </c>
    </row>
    <row r="11" spans="1:16" ht="19.5" customHeight="1">
      <c r="A11" s="40">
        <v>5</v>
      </c>
      <c r="B11" s="28" t="s">
        <v>1390</v>
      </c>
      <c r="C11" s="110" t="s">
        <v>1391</v>
      </c>
      <c r="D11" s="111" t="s">
        <v>1392</v>
      </c>
      <c r="E11" s="35" t="s">
        <v>362</v>
      </c>
      <c r="F11" s="117" t="s">
        <v>1383</v>
      </c>
      <c r="G11" s="112" t="s">
        <v>1531</v>
      </c>
      <c r="H11" s="32" t="s">
        <v>1532</v>
      </c>
      <c r="I11" s="32" t="s">
        <v>1533</v>
      </c>
      <c r="J11" s="112" t="s">
        <v>579</v>
      </c>
      <c r="K11" s="32" t="s">
        <v>1534</v>
      </c>
      <c r="L11" s="32" t="s">
        <v>1535</v>
      </c>
      <c r="M11" s="34" t="s">
        <v>1532</v>
      </c>
      <c r="N11" s="113" t="s">
        <v>447</v>
      </c>
      <c r="O11" s="114">
        <v>650</v>
      </c>
      <c r="P11" s="115" t="s">
        <v>1389</v>
      </c>
    </row>
    <row r="12" spans="1:16" ht="19.5" customHeight="1">
      <c r="A12" s="40">
        <v>6</v>
      </c>
      <c r="B12" s="28" t="s">
        <v>1536</v>
      </c>
      <c r="C12" s="110" t="s">
        <v>1537</v>
      </c>
      <c r="D12" s="111" t="s">
        <v>1538</v>
      </c>
      <c r="E12" s="35" t="s">
        <v>362</v>
      </c>
      <c r="F12" s="117" t="s">
        <v>1373</v>
      </c>
      <c r="G12" s="112" t="s">
        <v>1539</v>
      </c>
      <c r="H12" s="32" t="s">
        <v>1540</v>
      </c>
      <c r="I12" s="32" t="s">
        <v>489</v>
      </c>
      <c r="J12" s="112" t="s">
        <v>1541</v>
      </c>
      <c r="K12" s="32" t="s">
        <v>1542</v>
      </c>
      <c r="L12" s="32" t="s">
        <v>1321</v>
      </c>
      <c r="M12" s="34" t="s">
        <v>1541</v>
      </c>
      <c r="N12" s="113" t="s">
        <v>447</v>
      </c>
      <c r="O12" s="114">
        <v>630</v>
      </c>
      <c r="P12" s="115" t="s">
        <v>1543</v>
      </c>
    </row>
    <row r="13" spans="1:16" ht="19.5" customHeight="1">
      <c r="A13" s="40">
        <v>7</v>
      </c>
      <c r="B13" s="28" t="s">
        <v>1396</v>
      </c>
      <c r="C13" s="110" t="s">
        <v>1397</v>
      </c>
      <c r="D13" s="111" t="s">
        <v>1398</v>
      </c>
      <c r="E13" s="35" t="s">
        <v>335</v>
      </c>
      <c r="F13" s="117"/>
      <c r="G13" s="112" t="s">
        <v>1544</v>
      </c>
      <c r="H13" s="32" t="s">
        <v>1545</v>
      </c>
      <c r="I13" s="32" t="s">
        <v>1546</v>
      </c>
      <c r="J13" s="112" t="s">
        <v>1547</v>
      </c>
      <c r="K13" s="32" t="s">
        <v>1548</v>
      </c>
      <c r="L13" s="32" t="s">
        <v>1549</v>
      </c>
      <c r="M13" s="34" t="s">
        <v>1548</v>
      </c>
      <c r="N13" s="113" t="s">
        <v>447</v>
      </c>
      <c r="O13" s="116" t="s">
        <v>389</v>
      </c>
      <c r="P13" s="115" t="s">
        <v>1403</v>
      </c>
    </row>
    <row r="14" spans="1:16" ht="19.5" customHeight="1">
      <c r="A14" s="40">
        <v>8</v>
      </c>
      <c r="B14" s="28" t="s">
        <v>1550</v>
      </c>
      <c r="C14" s="110" t="s">
        <v>1551</v>
      </c>
      <c r="D14" s="111" t="s">
        <v>1552</v>
      </c>
      <c r="E14" s="35" t="s">
        <v>519</v>
      </c>
      <c r="F14" s="117" t="s">
        <v>1553</v>
      </c>
      <c r="G14" s="112" t="s">
        <v>1321</v>
      </c>
      <c r="H14" s="32" t="s">
        <v>1554</v>
      </c>
      <c r="I14" s="32" t="s">
        <v>1555</v>
      </c>
      <c r="J14" s="112" t="s">
        <v>1556</v>
      </c>
      <c r="K14" s="32" t="s">
        <v>1557</v>
      </c>
      <c r="L14" s="32" t="s">
        <v>1321</v>
      </c>
      <c r="M14" s="34" t="s">
        <v>1554</v>
      </c>
      <c r="N14" s="113" t="s">
        <v>447</v>
      </c>
      <c r="O14" s="114">
        <v>572</v>
      </c>
      <c r="P14" s="115" t="s">
        <v>1558</v>
      </c>
    </row>
    <row r="15" spans="1:16" ht="19.5" customHeight="1">
      <c r="A15" s="40">
        <v>9</v>
      </c>
      <c r="B15" s="28" t="s">
        <v>390</v>
      </c>
      <c r="C15" s="110" t="s">
        <v>1404</v>
      </c>
      <c r="D15" s="111" t="s">
        <v>1405</v>
      </c>
      <c r="E15" s="35" t="s">
        <v>362</v>
      </c>
      <c r="F15" s="117" t="s">
        <v>1383</v>
      </c>
      <c r="G15" s="112" t="s">
        <v>1559</v>
      </c>
      <c r="H15" s="32" t="s">
        <v>1560</v>
      </c>
      <c r="I15" s="32" t="s">
        <v>1561</v>
      </c>
      <c r="J15" s="112"/>
      <c r="K15" s="32"/>
      <c r="L15" s="32"/>
      <c r="M15" s="34" t="s">
        <v>1561</v>
      </c>
      <c r="N15" s="113" t="s">
        <v>448</v>
      </c>
      <c r="O15" s="116"/>
      <c r="P15" s="115" t="s">
        <v>1389</v>
      </c>
    </row>
    <row r="16" spans="1:16" ht="19.5" customHeight="1">
      <c r="A16" s="40">
        <v>10</v>
      </c>
      <c r="B16" s="28" t="s">
        <v>396</v>
      </c>
      <c r="C16" s="110" t="s">
        <v>1562</v>
      </c>
      <c r="D16" s="111" t="s">
        <v>334</v>
      </c>
      <c r="E16" s="35" t="s">
        <v>519</v>
      </c>
      <c r="F16" s="117" t="s">
        <v>1553</v>
      </c>
      <c r="G16" s="112" t="s">
        <v>1563</v>
      </c>
      <c r="H16" s="32" t="s">
        <v>1564</v>
      </c>
      <c r="I16" s="32" t="s">
        <v>1321</v>
      </c>
      <c r="J16" s="112"/>
      <c r="K16" s="32"/>
      <c r="L16" s="32"/>
      <c r="M16" s="34" t="s">
        <v>1564</v>
      </c>
      <c r="N16" s="113" t="s">
        <v>448</v>
      </c>
      <c r="O16" s="121"/>
      <c r="P16" s="115" t="s">
        <v>1565</v>
      </c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P18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5.140625" style="11" customWidth="1"/>
    <col min="2" max="2" width="9.8515625" style="11" customWidth="1"/>
    <col min="3" max="3" width="13.7109375" style="11" customWidth="1"/>
    <col min="4" max="4" width="8.8515625" style="11" customWidth="1"/>
    <col min="5" max="5" width="8.57421875" style="11" customWidth="1"/>
    <col min="6" max="6" width="13.8515625" style="11" customWidth="1"/>
    <col min="7" max="12" width="6.00390625" style="7" customWidth="1"/>
    <col min="13" max="13" width="5.8515625" style="53" customWidth="1"/>
    <col min="14" max="14" width="5.00390625" style="53" customWidth="1"/>
    <col min="15" max="15" width="6.00390625" style="53" customWidth="1"/>
    <col min="16" max="16" width="20.57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303</v>
      </c>
    </row>
    <row r="4" ht="15.75">
      <c r="B4" s="52" t="s">
        <v>1566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2.75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06" t="s">
        <v>305</v>
      </c>
      <c r="O6" s="106" t="s">
        <v>306</v>
      </c>
      <c r="P6" s="106" t="s">
        <v>300</v>
      </c>
    </row>
    <row r="7" spans="1:16" ht="19.5" customHeight="1">
      <c r="A7" s="40">
        <v>1</v>
      </c>
      <c r="B7" s="28" t="s">
        <v>1129</v>
      </c>
      <c r="C7" s="110" t="s">
        <v>1567</v>
      </c>
      <c r="D7" s="111" t="s">
        <v>1568</v>
      </c>
      <c r="E7" s="35" t="s">
        <v>362</v>
      </c>
      <c r="F7" s="122" t="s">
        <v>998</v>
      </c>
      <c r="G7" s="112" t="s">
        <v>1569</v>
      </c>
      <c r="H7" s="32" t="s">
        <v>1570</v>
      </c>
      <c r="I7" s="32" t="s">
        <v>1321</v>
      </c>
      <c r="J7" s="112" t="s">
        <v>1571</v>
      </c>
      <c r="K7" s="32" t="s">
        <v>1321</v>
      </c>
      <c r="L7" s="32" t="s">
        <v>1572</v>
      </c>
      <c r="M7" s="34" t="s">
        <v>1572</v>
      </c>
      <c r="N7" s="113" t="s">
        <v>449</v>
      </c>
      <c r="O7" s="114">
        <v>982</v>
      </c>
      <c r="P7" s="115" t="s">
        <v>1445</v>
      </c>
    </row>
    <row r="8" spans="1:16" ht="19.5" customHeight="1">
      <c r="A8" s="40">
        <v>2</v>
      </c>
      <c r="B8" s="28" t="s">
        <v>1573</v>
      </c>
      <c r="C8" s="110" t="s">
        <v>1574</v>
      </c>
      <c r="D8" s="111" t="s">
        <v>1575</v>
      </c>
      <c r="E8" s="35" t="s">
        <v>340</v>
      </c>
      <c r="F8" s="122" t="s">
        <v>1258</v>
      </c>
      <c r="G8" s="112" t="s">
        <v>1576</v>
      </c>
      <c r="H8" s="32" t="s">
        <v>1577</v>
      </c>
      <c r="I8" s="32" t="s">
        <v>1578</v>
      </c>
      <c r="J8" s="112" t="s">
        <v>1321</v>
      </c>
      <c r="K8" s="32" t="s">
        <v>1579</v>
      </c>
      <c r="L8" s="32" t="s">
        <v>1321</v>
      </c>
      <c r="M8" s="34" t="s">
        <v>1578</v>
      </c>
      <c r="N8" s="113" t="s">
        <v>450</v>
      </c>
      <c r="O8" s="114">
        <v>929</v>
      </c>
      <c r="P8" s="115" t="s">
        <v>1580</v>
      </c>
    </row>
    <row r="9" spans="1:16" ht="19.5" customHeight="1">
      <c r="A9" s="40">
        <v>3</v>
      </c>
      <c r="B9" s="28" t="s">
        <v>538</v>
      </c>
      <c r="C9" s="110" t="s">
        <v>1446</v>
      </c>
      <c r="D9" s="111" t="s">
        <v>1581</v>
      </c>
      <c r="E9" s="35" t="s">
        <v>362</v>
      </c>
      <c r="F9" s="122" t="s">
        <v>998</v>
      </c>
      <c r="G9" s="112" t="s">
        <v>1582</v>
      </c>
      <c r="H9" s="32" t="s">
        <v>1583</v>
      </c>
      <c r="I9" s="32" t="s">
        <v>1584</v>
      </c>
      <c r="J9" s="112" t="s">
        <v>1585</v>
      </c>
      <c r="K9" s="32" t="s">
        <v>1321</v>
      </c>
      <c r="L9" s="32" t="s">
        <v>1321</v>
      </c>
      <c r="M9" s="34" t="s">
        <v>1584</v>
      </c>
      <c r="N9" s="113" t="s">
        <v>450</v>
      </c>
      <c r="O9" s="114">
        <v>873</v>
      </c>
      <c r="P9" s="115" t="s">
        <v>1586</v>
      </c>
    </row>
    <row r="10" spans="1:16" ht="19.5" customHeight="1">
      <c r="A10" s="40">
        <v>4</v>
      </c>
      <c r="B10" s="28" t="s">
        <v>471</v>
      </c>
      <c r="C10" s="110" t="s">
        <v>1458</v>
      </c>
      <c r="D10" s="111" t="s">
        <v>1459</v>
      </c>
      <c r="E10" s="35" t="s">
        <v>340</v>
      </c>
      <c r="F10" s="111" t="s">
        <v>1587</v>
      </c>
      <c r="G10" s="112" t="s">
        <v>1588</v>
      </c>
      <c r="H10" s="32" t="s">
        <v>1321</v>
      </c>
      <c r="I10" s="32" t="s">
        <v>1589</v>
      </c>
      <c r="J10" s="112"/>
      <c r="K10" s="32"/>
      <c r="L10" s="32"/>
      <c r="M10" s="34" t="s">
        <v>1589</v>
      </c>
      <c r="N10" s="113" t="s">
        <v>450</v>
      </c>
      <c r="O10" s="114">
        <v>856</v>
      </c>
      <c r="P10" s="115" t="s">
        <v>1439</v>
      </c>
    </row>
    <row r="11" spans="1:16" ht="19.5" customHeight="1">
      <c r="A11" s="40">
        <v>5</v>
      </c>
      <c r="B11" s="28" t="s">
        <v>463</v>
      </c>
      <c r="C11" s="110" t="s">
        <v>1590</v>
      </c>
      <c r="D11" s="111" t="s">
        <v>1591</v>
      </c>
      <c r="E11" s="35" t="s">
        <v>311</v>
      </c>
      <c r="F11" s="117"/>
      <c r="G11" s="112" t="s">
        <v>1321</v>
      </c>
      <c r="H11" s="32" t="s">
        <v>1592</v>
      </c>
      <c r="I11" s="32" t="s">
        <v>1321</v>
      </c>
      <c r="J11" s="112" t="s">
        <v>1576</v>
      </c>
      <c r="K11" s="32" t="s">
        <v>1321</v>
      </c>
      <c r="L11" s="32" t="s">
        <v>1321</v>
      </c>
      <c r="M11" s="34" t="s">
        <v>1576</v>
      </c>
      <c r="N11" s="113" t="s">
        <v>451</v>
      </c>
      <c r="O11" s="113" t="s">
        <v>389</v>
      </c>
      <c r="P11" s="115" t="s">
        <v>1468</v>
      </c>
    </row>
    <row r="12" spans="1:16" ht="19.5" customHeight="1">
      <c r="A12" s="40">
        <v>6</v>
      </c>
      <c r="B12" s="28" t="s">
        <v>1593</v>
      </c>
      <c r="C12" s="110" t="s">
        <v>1594</v>
      </c>
      <c r="D12" s="111" t="s">
        <v>1595</v>
      </c>
      <c r="E12" s="35" t="s">
        <v>1337</v>
      </c>
      <c r="F12" s="117"/>
      <c r="G12" s="112" t="s">
        <v>1321</v>
      </c>
      <c r="H12" s="32" t="s">
        <v>1321</v>
      </c>
      <c r="I12" s="32" t="s">
        <v>1596</v>
      </c>
      <c r="J12" s="112" t="s">
        <v>1597</v>
      </c>
      <c r="K12" s="32" t="s">
        <v>1321</v>
      </c>
      <c r="L12" s="32" t="s">
        <v>1598</v>
      </c>
      <c r="M12" s="34" t="s">
        <v>1597</v>
      </c>
      <c r="N12" s="113" t="s">
        <v>451</v>
      </c>
      <c r="O12" s="113" t="s">
        <v>389</v>
      </c>
      <c r="P12" s="115" t="s">
        <v>1599</v>
      </c>
    </row>
    <row r="13" spans="1:16" ht="19.5" customHeight="1">
      <c r="A13" s="40">
        <v>7</v>
      </c>
      <c r="B13" s="28" t="s">
        <v>471</v>
      </c>
      <c r="C13" s="110" t="s">
        <v>1600</v>
      </c>
      <c r="D13" s="111" t="s">
        <v>1601</v>
      </c>
      <c r="E13" s="35" t="s">
        <v>311</v>
      </c>
      <c r="F13" s="117"/>
      <c r="G13" s="112" t="s">
        <v>415</v>
      </c>
      <c r="H13" s="32" t="s">
        <v>1602</v>
      </c>
      <c r="I13" s="32" t="s">
        <v>1603</v>
      </c>
      <c r="J13" s="112" t="s">
        <v>1604</v>
      </c>
      <c r="K13" s="32" t="s">
        <v>1321</v>
      </c>
      <c r="L13" s="32" t="s">
        <v>1605</v>
      </c>
      <c r="M13" s="34" t="s">
        <v>1604</v>
      </c>
      <c r="N13" s="113" t="s">
        <v>451</v>
      </c>
      <c r="O13" s="113" t="s">
        <v>389</v>
      </c>
      <c r="P13" s="115" t="s">
        <v>1468</v>
      </c>
    </row>
    <row r="14" spans="1:16" ht="19.5" customHeight="1">
      <c r="A14" s="40">
        <v>8</v>
      </c>
      <c r="B14" s="28" t="s">
        <v>505</v>
      </c>
      <c r="C14" s="110" t="s">
        <v>1606</v>
      </c>
      <c r="D14" s="111" t="s">
        <v>1607</v>
      </c>
      <c r="E14" s="35" t="s">
        <v>519</v>
      </c>
      <c r="F14" s="122" t="s">
        <v>1608</v>
      </c>
      <c r="G14" s="112" t="s">
        <v>1609</v>
      </c>
      <c r="H14" s="32" t="s">
        <v>1610</v>
      </c>
      <c r="I14" s="32" t="s">
        <v>1611</v>
      </c>
      <c r="J14" s="112" t="s">
        <v>1612</v>
      </c>
      <c r="K14" s="32" t="s">
        <v>1321</v>
      </c>
      <c r="L14" s="32" t="s">
        <v>1613</v>
      </c>
      <c r="M14" s="34" t="s">
        <v>1609</v>
      </c>
      <c r="N14" s="113" t="s">
        <v>447</v>
      </c>
      <c r="O14" s="114">
        <v>751</v>
      </c>
      <c r="P14" s="115" t="s">
        <v>1565</v>
      </c>
    </row>
    <row r="15" spans="1:16" ht="19.5" customHeight="1">
      <c r="A15" s="40">
        <v>9</v>
      </c>
      <c r="B15" s="28" t="s">
        <v>1614</v>
      </c>
      <c r="C15" s="110" t="s">
        <v>1615</v>
      </c>
      <c r="D15" s="111" t="s">
        <v>1616</v>
      </c>
      <c r="E15" s="35" t="s">
        <v>311</v>
      </c>
      <c r="F15" s="117"/>
      <c r="G15" s="112" t="s">
        <v>1617</v>
      </c>
      <c r="H15" s="32" t="s">
        <v>1618</v>
      </c>
      <c r="I15" s="32" t="s">
        <v>1619</v>
      </c>
      <c r="J15" s="112"/>
      <c r="K15" s="32"/>
      <c r="L15" s="32"/>
      <c r="M15" s="34" t="s">
        <v>1619</v>
      </c>
      <c r="N15" s="113" t="s">
        <v>447</v>
      </c>
      <c r="O15" s="120" t="s">
        <v>389</v>
      </c>
      <c r="P15" s="115" t="s">
        <v>1468</v>
      </c>
    </row>
    <row r="16" spans="1:16" ht="19.5" customHeight="1">
      <c r="A16" s="40">
        <v>10</v>
      </c>
      <c r="B16" s="28" t="s">
        <v>1620</v>
      </c>
      <c r="C16" s="110" t="s">
        <v>1621</v>
      </c>
      <c r="D16" s="111" t="s">
        <v>1622</v>
      </c>
      <c r="E16" s="35" t="s">
        <v>311</v>
      </c>
      <c r="F16" s="117"/>
      <c r="G16" s="112" t="s">
        <v>503</v>
      </c>
      <c r="H16" s="32" t="s">
        <v>433</v>
      </c>
      <c r="I16" s="32" t="s">
        <v>1623</v>
      </c>
      <c r="J16" s="112"/>
      <c r="K16" s="32"/>
      <c r="L16" s="32"/>
      <c r="M16" s="34" t="s">
        <v>433</v>
      </c>
      <c r="N16" s="113" t="s">
        <v>447</v>
      </c>
      <c r="O16" s="120" t="s">
        <v>389</v>
      </c>
      <c r="P16" s="115" t="s">
        <v>1468</v>
      </c>
    </row>
    <row r="17" spans="1:16" ht="19.5" customHeight="1">
      <c r="A17" s="40">
        <v>11</v>
      </c>
      <c r="B17" s="28" t="s">
        <v>785</v>
      </c>
      <c r="C17" s="110" t="s">
        <v>1624</v>
      </c>
      <c r="D17" s="111" t="s">
        <v>1625</v>
      </c>
      <c r="E17" s="35" t="s">
        <v>356</v>
      </c>
      <c r="F17" s="117"/>
      <c r="G17" s="112" t="s">
        <v>1321</v>
      </c>
      <c r="H17" s="32" t="s">
        <v>598</v>
      </c>
      <c r="I17" s="32" t="s">
        <v>1626</v>
      </c>
      <c r="J17" s="112"/>
      <c r="K17" s="32"/>
      <c r="L17" s="32"/>
      <c r="M17" s="34" t="s">
        <v>1626</v>
      </c>
      <c r="N17" s="113" t="s">
        <v>448</v>
      </c>
      <c r="O17" s="120" t="s">
        <v>389</v>
      </c>
      <c r="P17" s="115" t="s">
        <v>1627</v>
      </c>
    </row>
    <row r="18" spans="1:16" ht="19.5" customHeight="1">
      <c r="A18" s="40">
        <v>12</v>
      </c>
      <c r="B18" s="28" t="s">
        <v>1628</v>
      </c>
      <c r="C18" s="110" t="s">
        <v>1629</v>
      </c>
      <c r="D18" s="111" t="s">
        <v>1630</v>
      </c>
      <c r="E18" s="35" t="s">
        <v>810</v>
      </c>
      <c r="F18" s="117"/>
      <c r="G18" s="112" t="s">
        <v>1321</v>
      </c>
      <c r="H18" s="32" t="s">
        <v>1321</v>
      </c>
      <c r="I18" s="32" t="s">
        <v>474</v>
      </c>
      <c r="J18" s="112"/>
      <c r="K18" s="32"/>
      <c r="L18" s="32"/>
      <c r="M18" s="34" t="s">
        <v>474</v>
      </c>
      <c r="N18" s="113" t="s">
        <v>448</v>
      </c>
      <c r="O18" s="120" t="s">
        <v>389</v>
      </c>
      <c r="P18" s="115"/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4"/>
  <dimension ref="A1:P14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5.57421875" style="11" customWidth="1"/>
    <col min="2" max="2" width="8.8515625" style="11" customWidth="1"/>
    <col min="3" max="3" width="12.8515625" style="11" customWidth="1"/>
    <col min="4" max="4" width="8.7109375" style="11" customWidth="1"/>
    <col min="5" max="5" width="10.7109375" style="11" bestFit="1" customWidth="1"/>
    <col min="6" max="6" width="12.57421875" style="11" customWidth="1"/>
    <col min="7" max="12" width="6.00390625" style="7" customWidth="1"/>
    <col min="13" max="13" width="5.28125" style="53" customWidth="1"/>
    <col min="14" max="14" width="5.7109375" style="53" customWidth="1"/>
    <col min="15" max="15" width="6.00390625" style="53" customWidth="1"/>
    <col min="16" max="16" width="22.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303</v>
      </c>
    </row>
    <row r="4" ht="15.75">
      <c r="B4" s="52" t="s">
        <v>1361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2.75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06" t="s">
        <v>305</v>
      </c>
      <c r="O6" s="106" t="s">
        <v>306</v>
      </c>
      <c r="P6" s="106" t="s">
        <v>300</v>
      </c>
    </row>
    <row r="7" spans="1:16" ht="19.5" customHeight="1">
      <c r="A7" s="40">
        <v>1</v>
      </c>
      <c r="B7" s="28" t="s">
        <v>1363</v>
      </c>
      <c r="C7" s="110" t="s">
        <v>1364</v>
      </c>
      <c r="D7" s="111" t="s">
        <v>1365</v>
      </c>
      <c r="E7" s="35" t="s">
        <v>1153</v>
      </c>
      <c r="F7" s="111" t="s">
        <v>1366</v>
      </c>
      <c r="G7" s="112" t="s">
        <v>1367</v>
      </c>
      <c r="H7" s="32" t="s">
        <v>1252</v>
      </c>
      <c r="I7" s="32" t="s">
        <v>1252</v>
      </c>
      <c r="J7" s="112" t="s">
        <v>1252</v>
      </c>
      <c r="K7" s="32" t="s">
        <v>1252</v>
      </c>
      <c r="L7" s="32" t="s">
        <v>1368</v>
      </c>
      <c r="M7" s="34" t="s">
        <v>1368</v>
      </c>
      <c r="N7" s="113" t="s">
        <v>449</v>
      </c>
      <c r="O7" s="114">
        <v>951</v>
      </c>
      <c r="P7" s="115" t="s">
        <v>1369</v>
      </c>
    </row>
    <row r="8" spans="1:16" ht="19.5" customHeight="1">
      <c r="A8" s="40">
        <v>2</v>
      </c>
      <c r="B8" s="28" t="s">
        <v>1370</v>
      </c>
      <c r="C8" s="110" t="s">
        <v>1371</v>
      </c>
      <c r="D8" s="111" t="s">
        <v>1372</v>
      </c>
      <c r="E8" s="35" t="s">
        <v>362</v>
      </c>
      <c r="F8" s="111" t="s">
        <v>1373</v>
      </c>
      <c r="G8" s="112" t="s">
        <v>1374</v>
      </c>
      <c r="H8" s="32" t="s">
        <v>1375</v>
      </c>
      <c r="I8" s="32" t="s">
        <v>1376</v>
      </c>
      <c r="J8" s="112" t="s">
        <v>1377</v>
      </c>
      <c r="K8" s="32" t="s">
        <v>1378</v>
      </c>
      <c r="L8" s="32" t="s">
        <v>1379</v>
      </c>
      <c r="M8" s="34" t="s">
        <v>1379</v>
      </c>
      <c r="N8" s="113" t="s">
        <v>451</v>
      </c>
      <c r="O8" s="114">
        <v>781</v>
      </c>
      <c r="P8" s="115" t="s">
        <v>1380</v>
      </c>
    </row>
    <row r="9" spans="1:16" ht="19.5" customHeight="1">
      <c r="A9" s="40">
        <v>3</v>
      </c>
      <c r="B9" s="28" t="s">
        <v>322</v>
      </c>
      <c r="C9" s="110" t="s">
        <v>1381</v>
      </c>
      <c r="D9" s="111" t="s">
        <v>1382</v>
      </c>
      <c r="E9" s="35" t="s">
        <v>362</v>
      </c>
      <c r="F9" s="111" t="s">
        <v>1383</v>
      </c>
      <c r="G9" s="112" t="s">
        <v>1384</v>
      </c>
      <c r="H9" s="32" t="s">
        <v>1385</v>
      </c>
      <c r="I9" s="32" t="s">
        <v>1386</v>
      </c>
      <c r="J9" s="112" t="s">
        <v>1252</v>
      </c>
      <c r="K9" s="32" t="s">
        <v>1387</v>
      </c>
      <c r="L9" s="32" t="s">
        <v>1388</v>
      </c>
      <c r="M9" s="34" t="s">
        <v>1388</v>
      </c>
      <c r="N9" s="113" t="s">
        <v>447</v>
      </c>
      <c r="O9" s="114">
        <v>624</v>
      </c>
      <c r="P9" s="115" t="s">
        <v>1389</v>
      </c>
    </row>
    <row r="10" spans="1:16" ht="19.5" customHeight="1">
      <c r="A10" s="40">
        <v>4</v>
      </c>
      <c r="B10" s="28" t="s">
        <v>1390</v>
      </c>
      <c r="C10" s="110" t="s">
        <v>1391</v>
      </c>
      <c r="D10" s="111" t="s">
        <v>1392</v>
      </c>
      <c r="E10" s="35" t="s">
        <v>362</v>
      </c>
      <c r="F10" s="111" t="s">
        <v>1383</v>
      </c>
      <c r="G10" s="112" t="s">
        <v>1393</v>
      </c>
      <c r="H10" s="32" t="s">
        <v>1252</v>
      </c>
      <c r="I10" s="32" t="s">
        <v>1252</v>
      </c>
      <c r="J10" s="112" t="s">
        <v>1394</v>
      </c>
      <c r="K10" s="32" t="s">
        <v>1252</v>
      </c>
      <c r="L10" s="32" t="s">
        <v>1395</v>
      </c>
      <c r="M10" s="34" t="s">
        <v>1395</v>
      </c>
      <c r="N10" s="113" t="s">
        <v>447</v>
      </c>
      <c r="O10" s="114">
        <v>614</v>
      </c>
      <c r="P10" s="115" t="s">
        <v>1389</v>
      </c>
    </row>
    <row r="11" spans="1:16" ht="19.5" customHeight="1">
      <c r="A11" s="40">
        <v>5</v>
      </c>
      <c r="B11" s="28" t="s">
        <v>1396</v>
      </c>
      <c r="C11" s="110" t="s">
        <v>1397</v>
      </c>
      <c r="D11" s="111" t="s">
        <v>1398</v>
      </c>
      <c r="E11" s="35" t="s">
        <v>335</v>
      </c>
      <c r="F11" s="111"/>
      <c r="G11" s="112" t="s">
        <v>1399</v>
      </c>
      <c r="H11" s="32" t="s">
        <v>1400</v>
      </c>
      <c r="I11" s="32" t="s">
        <v>1401</v>
      </c>
      <c r="J11" s="112" t="s">
        <v>1252</v>
      </c>
      <c r="K11" s="32" t="s">
        <v>1252</v>
      </c>
      <c r="L11" s="32" t="s">
        <v>1402</v>
      </c>
      <c r="M11" s="34" t="s">
        <v>1400</v>
      </c>
      <c r="N11" s="113" t="s">
        <v>448</v>
      </c>
      <c r="O11" s="116" t="s">
        <v>389</v>
      </c>
      <c r="P11" s="115" t="s">
        <v>1403</v>
      </c>
    </row>
    <row r="12" spans="1:16" ht="19.5" customHeight="1">
      <c r="A12" s="40">
        <v>6</v>
      </c>
      <c r="B12" s="28" t="s">
        <v>390</v>
      </c>
      <c r="C12" s="110" t="s">
        <v>1404</v>
      </c>
      <c r="D12" s="111" t="s">
        <v>1405</v>
      </c>
      <c r="E12" s="35" t="s">
        <v>362</v>
      </c>
      <c r="F12" s="111" t="s">
        <v>1383</v>
      </c>
      <c r="G12" s="112" t="s">
        <v>1406</v>
      </c>
      <c r="H12" s="32" t="s">
        <v>1252</v>
      </c>
      <c r="I12" s="32" t="s">
        <v>1407</v>
      </c>
      <c r="J12" s="112" t="s">
        <v>1408</v>
      </c>
      <c r="K12" s="32" t="s">
        <v>1409</v>
      </c>
      <c r="L12" s="32" t="s">
        <v>1252</v>
      </c>
      <c r="M12" s="34" t="s">
        <v>1408</v>
      </c>
      <c r="N12" s="113" t="s">
        <v>448</v>
      </c>
      <c r="O12" s="114">
        <v>546</v>
      </c>
      <c r="P12" s="115" t="s">
        <v>1389</v>
      </c>
    </row>
    <row r="13" spans="1:16" ht="19.5" customHeight="1">
      <c r="A13" s="40">
        <v>7</v>
      </c>
      <c r="B13" s="28" t="s">
        <v>1410</v>
      </c>
      <c r="C13" s="110" t="s">
        <v>1411</v>
      </c>
      <c r="D13" s="111" t="s">
        <v>1412</v>
      </c>
      <c r="E13" s="35" t="s">
        <v>393</v>
      </c>
      <c r="F13" s="111" t="s">
        <v>394</v>
      </c>
      <c r="G13" s="112" t="s">
        <v>1413</v>
      </c>
      <c r="H13" s="32" t="s">
        <v>1252</v>
      </c>
      <c r="I13" s="32" t="s">
        <v>1414</v>
      </c>
      <c r="J13" s="112" t="s">
        <v>1415</v>
      </c>
      <c r="K13" s="32" t="s">
        <v>1416</v>
      </c>
      <c r="L13" s="32" t="s">
        <v>1417</v>
      </c>
      <c r="M13" s="34" t="s">
        <v>1413</v>
      </c>
      <c r="N13" s="113" t="s">
        <v>448</v>
      </c>
      <c r="O13" s="114">
        <v>476</v>
      </c>
      <c r="P13" s="115" t="s">
        <v>1418</v>
      </c>
    </row>
    <row r="14" spans="1:16" ht="19.5" customHeight="1">
      <c r="A14" s="40">
        <v>8</v>
      </c>
      <c r="B14" s="28" t="s">
        <v>1419</v>
      </c>
      <c r="C14" s="110" t="s">
        <v>1420</v>
      </c>
      <c r="D14" s="111" t="s">
        <v>1421</v>
      </c>
      <c r="E14" s="35" t="s">
        <v>393</v>
      </c>
      <c r="F14" s="111" t="s">
        <v>394</v>
      </c>
      <c r="G14" s="112" t="s">
        <v>1422</v>
      </c>
      <c r="H14" s="32" t="s">
        <v>1252</v>
      </c>
      <c r="I14" s="32" t="s">
        <v>1252</v>
      </c>
      <c r="J14" s="112" t="s">
        <v>1423</v>
      </c>
      <c r="K14" s="32" t="s">
        <v>1252</v>
      </c>
      <c r="L14" s="32" t="s">
        <v>1252</v>
      </c>
      <c r="M14" s="34" t="s">
        <v>1423</v>
      </c>
      <c r="N14" s="113"/>
      <c r="O14" s="114">
        <v>424</v>
      </c>
      <c r="P14" s="115" t="s">
        <v>1418</v>
      </c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5"/>
  <dimension ref="A1:P22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5.7109375" style="11" customWidth="1"/>
    <col min="2" max="2" width="8.140625" style="11" customWidth="1"/>
    <col min="3" max="3" width="13.7109375" style="11" customWidth="1"/>
    <col min="4" max="4" width="8.8515625" style="11" customWidth="1"/>
    <col min="5" max="5" width="8.57421875" style="11" customWidth="1"/>
    <col min="6" max="6" width="13.8515625" style="11" customWidth="1"/>
    <col min="7" max="12" width="6.00390625" style="7" customWidth="1"/>
    <col min="13" max="13" width="5.8515625" style="53" customWidth="1"/>
    <col min="14" max="14" width="5.28125" style="53" customWidth="1"/>
    <col min="15" max="15" width="6.00390625" style="53" customWidth="1"/>
    <col min="16" max="16" width="20.57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303</v>
      </c>
    </row>
    <row r="4" ht="15.75">
      <c r="B4" s="52" t="s">
        <v>1424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2.75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06" t="s">
        <v>305</v>
      </c>
      <c r="O6" s="106" t="s">
        <v>306</v>
      </c>
      <c r="P6" s="106" t="s">
        <v>300</v>
      </c>
    </row>
    <row r="7" spans="1:16" ht="19.5" customHeight="1">
      <c r="A7" s="40">
        <v>1</v>
      </c>
      <c r="B7" s="28" t="s">
        <v>463</v>
      </c>
      <c r="C7" s="110" t="s">
        <v>1183</v>
      </c>
      <c r="D7" s="111" t="s">
        <v>1425</v>
      </c>
      <c r="E7" s="35" t="s">
        <v>362</v>
      </c>
      <c r="F7" s="117" t="s">
        <v>1373</v>
      </c>
      <c r="G7" s="112" t="s">
        <v>1426</v>
      </c>
      <c r="H7" s="32" t="s">
        <v>1427</v>
      </c>
      <c r="I7" s="32" t="s">
        <v>1428</v>
      </c>
      <c r="J7" s="112" t="s">
        <v>1429</v>
      </c>
      <c r="K7" s="32" t="s">
        <v>1430</v>
      </c>
      <c r="L7" s="32" t="s">
        <v>815</v>
      </c>
      <c r="M7" s="34" t="s">
        <v>1428</v>
      </c>
      <c r="N7" s="113" t="s">
        <v>450</v>
      </c>
      <c r="O7" s="116">
        <v>935</v>
      </c>
      <c r="P7" s="115" t="s">
        <v>1431</v>
      </c>
    </row>
    <row r="8" spans="1:16" ht="19.5" customHeight="1">
      <c r="A8" s="40">
        <v>2</v>
      </c>
      <c r="B8" s="28" t="s">
        <v>463</v>
      </c>
      <c r="C8" s="110" t="s">
        <v>1432</v>
      </c>
      <c r="D8" s="111" t="s">
        <v>1433</v>
      </c>
      <c r="E8" s="35" t="s">
        <v>340</v>
      </c>
      <c r="F8" s="117" t="s">
        <v>792</v>
      </c>
      <c r="G8" s="112" t="s">
        <v>1434</v>
      </c>
      <c r="H8" s="32" t="s">
        <v>1435</v>
      </c>
      <c r="I8" s="32" t="s">
        <v>1436</v>
      </c>
      <c r="J8" s="112" t="s">
        <v>1252</v>
      </c>
      <c r="K8" s="32" t="s">
        <v>1437</v>
      </c>
      <c r="L8" s="32" t="s">
        <v>1438</v>
      </c>
      <c r="M8" s="34" t="s">
        <v>1434</v>
      </c>
      <c r="N8" s="113" t="s">
        <v>450</v>
      </c>
      <c r="O8" s="116">
        <v>935</v>
      </c>
      <c r="P8" s="115" t="s">
        <v>1439</v>
      </c>
    </row>
    <row r="9" spans="1:16" ht="19.5" customHeight="1">
      <c r="A9" s="40">
        <v>3</v>
      </c>
      <c r="B9" s="28" t="s">
        <v>492</v>
      </c>
      <c r="C9" s="110" t="s">
        <v>1440</v>
      </c>
      <c r="D9" s="111" t="s">
        <v>1441</v>
      </c>
      <c r="E9" s="35" t="s">
        <v>362</v>
      </c>
      <c r="F9" s="117" t="s">
        <v>998</v>
      </c>
      <c r="G9" s="112" t="s">
        <v>1442</v>
      </c>
      <c r="H9" s="32" t="s">
        <v>1443</v>
      </c>
      <c r="I9" s="32" t="s">
        <v>1252</v>
      </c>
      <c r="J9" s="112" t="s">
        <v>1444</v>
      </c>
      <c r="K9" s="32" t="s">
        <v>1252</v>
      </c>
      <c r="L9" s="32" t="s">
        <v>779</v>
      </c>
      <c r="M9" s="34" t="s">
        <v>1444</v>
      </c>
      <c r="N9" s="113" t="s">
        <v>450</v>
      </c>
      <c r="O9" s="116">
        <v>901</v>
      </c>
      <c r="P9" s="115" t="s">
        <v>1445</v>
      </c>
    </row>
    <row r="10" spans="1:16" ht="19.5" customHeight="1">
      <c r="A10" s="40">
        <v>4</v>
      </c>
      <c r="B10" s="28" t="s">
        <v>538</v>
      </c>
      <c r="C10" s="110" t="s">
        <v>1446</v>
      </c>
      <c r="D10" s="111" t="s">
        <v>1447</v>
      </c>
      <c r="E10" s="35" t="s">
        <v>362</v>
      </c>
      <c r="F10" s="117" t="s">
        <v>998</v>
      </c>
      <c r="G10" s="112" t="s">
        <v>1252</v>
      </c>
      <c r="H10" s="32" t="s">
        <v>1252</v>
      </c>
      <c r="I10" s="32" t="s">
        <v>1436</v>
      </c>
      <c r="J10" s="112" t="s">
        <v>1252</v>
      </c>
      <c r="K10" s="32" t="s">
        <v>1252</v>
      </c>
      <c r="L10" s="32" t="s">
        <v>1448</v>
      </c>
      <c r="M10" s="34" t="s">
        <v>1448</v>
      </c>
      <c r="N10" s="113" t="s">
        <v>450</v>
      </c>
      <c r="O10" s="116">
        <v>899</v>
      </c>
      <c r="P10" s="115" t="s">
        <v>1445</v>
      </c>
    </row>
    <row r="11" spans="1:16" ht="19.5" customHeight="1">
      <c r="A11" s="40">
        <v>5</v>
      </c>
      <c r="B11" s="28" t="s">
        <v>1310</v>
      </c>
      <c r="C11" s="110" t="s">
        <v>1449</v>
      </c>
      <c r="D11" s="111" t="s">
        <v>1450</v>
      </c>
      <c r="E11" s="35" t="s">
        <v>1153</v>
      </c>
      <c r="F11" s="117" t="s">
        <v>1366</v>
      </c>
      <c r="G11" s="112" t="s">
        <v>1252</v>
      </c>
      <c r="H11" s="32" t="s">
        <v>1451</v>
      </c>
      <c r="I11" s="32" t="s">
        <v>1252</v>
      </c>
      <c r="J11" s="112" t="s">
        <v>1252</v>
      </c>
      <c r="K11" s="32" t="s">
        <v>1252</v>
      </c>
      <c r="L11" s="32" t="s">
        <v>1252</v>
      </c>
      <c r="M11" s="34" t="s">
        <v>1451</v>
      </c>
      <c r="N11" s="113" t="s">
        <v>450</v>
      </c>
      <c r="O11" s="116">
        <v>877</v>
      </c>
      <c r="P11" s="115" t="s">
        <v>1369</v>
      </c>
    </row>
    <row r="12" spans="1:16" ht="19.5" customHeight="1">
      <c r="A12" s="40">
        <v>6</v>
      </c>
      <c r="B12" s="28" t="s">
        <v>1452</v>
      </c>
      <c r="C12" s="110" t="s">
        <v>1453</v>
      </c>
      <c r="D12" s="111" t="s">
        <v>1454</v>
      </c>
      <c r="E12" s="35" t="s">
        <v>362</v>
      </c>
      <c r="F12" s="117" t="s">
        <v>1383</v>
      </c>
      <c r="G12" s="112" t="s">
        <v>1455</v>
      </c>
      <c r="H12" s="32" t="s">
        <v>1456</v>
      </c>
      <c r="I12" s="32" t="s">
        <v>1252</v>
      </c>
      <c r="J12" s="112" t="s">
        <v>1252</v>
      </c>
      <c r="K12" s="32" t="s">
        <v>1252</v>
      </c>
      <c r="L12" s="32" t="s">
        <v>1457</v>
      </c>
      <c r="M12" s="34" t="s">
        <v>1456</v>
      </c>
      <c r="N12" s="113" t="s">
        <v>451</v>
      </c>
      <c r="O12" s="116">
        <v>842</v>
      </c>
      <c r="P12" s="115" t="s">
        <v>1389</v>
      </c>
    </row>
    <row r="13" spans="1:16" ht="19.5" customHeight="1">
      <c r="A13" s="40">
        <v>7</v>
      </c>
      <c r="B13" s="28" t="s">
        <v>471</v>
      </c>
      <c r="C13" s="110" t="s">
        <v>1458</v>
      </c>
      <c r="D13" s="111" t="s">
        <v>1459</v>
      </c>
      <c r="E13" s="35" t="s">
        <v>340</v>
      </c>
      <c r="F13" s="117"/>
      <c r="G13" s="112" t="s">
        <v>1460</v>
      </c>
      <c r="H13" s="32" t="s">
        <v>1252</v>
      </c>
      <c r="I13" s="32" t="s">
        <v>1252</v>
      </c>
      <c r="J13" s="112" t="s">
        <v>1461</v>
      </c>
      <c r="K13" s="32" t="s">
        <v>1252</v>
      </c>
      <c r="L13" s="32" t="s">
        <v>1462</v>
      </c>
      <c r="M13" s="34" t="s">
        <v>1461</v>
      </c>
      <c r="N13" s="113" t="s">
        <v>451</v>
      </c>
      <c r="O13" s="118" t="s">
        <v>389</v>
      </c>
      <c r="P13" s="115" t="s">
        <v>1463</v>
      </c>
    </row>
    <row r="14" spans="1:16" ht="19.5" customHeight="1">
      <c r="A14" s="40">
        <v>8</v>
      </c>
      <c r="B14" s="28" t="s">
        <v>946</v>
      </c>
      <c r="C14" s="110" t="s">
        <v>1464</v>
      </c>
      <c r="D14" s="111" t="s">
        <v>1465</v>
      </c>
      <c r="E14" s="35" t="s">
        <v>311</v>
      </c>
      <c r="F14" s="117"/>
      <c r="G14" s="112" t="s">
        <v>1466</v>
      </c>
      <c r="H14" s="32" t="s">
        <v>1252</v>
      </c>
      <c r="I14" s="32" t="s">
        <v>1467</v>
      </c>
      <c r="J14" s="112" t="s">
        <v>1252</v>
      </c>
      <c r="K14" s="32" t="s">
        <v>1252</v>
      </c>
      <c r="L14" s="32" t="s">
        <v>1252</v>
      </c>
      <c r="M14" s="34" t="s">
        <v>1466</v>
      </c>
      <c r="N14" s="113" t="s">
        <v>451</v>
      </c>
      <c r="O14" s="118" t="s">
        <v>389</v>
      </c>
      <c r="P14" s="115" t="s">
        <v>1468</v>
      </c>
    </row>
    <row r="15" spans="1:16" ht="19.5" customHeight="1">
      <c r="A15" s="40">
        <v>9</v>
      </c>
      <c r="B15" s="28" t="s">
        <v>478</v>
      </c>
      <c r="C15" s="110" t="s">
        <v>1469</v>
      </c>
      <c r="D15" s="111" t="s">
        <v>1470</v>
      </c>
      <c r="E15" s="35" t="s">
        <v>362</v>
      </c>
      <c r="F15" s="117" t="s">
        <v>1383</v>
      </c>
      <c r="G15" s="112" t="s">
        <v>1471</v>
      </c>
      <c r="H15" s="32" t="s">
        <v>1472</v>
      </c>
      <c r="I15" s="32" t="s">
        <v>1252</v>
      </c>
      <c r="J15" s="112"/>
      <c r="K15" s="32"/>
      <c r="L15" s="32"/>
      <c r="M15" s="34" t="s">
        <v>1472</v>
      </c>
      <c r="N15" s="113" t="s">
        <v>448</v>
      </c>
      <c r="O15" s="119"/>
      <c r="P15" s="115" t="s">
        <v>1389</v>
      </c>
    </row>
    <row r="16" spans="1:16" ht="19.5" customHeight="1">
      <c r="A16" s="40">
        <v>10</v>
      </c>
      <c r="B16" s="28" t="s">
        <v>1473</v>
      </c>
      <c r="C16" s="110" t="s">
        <v>1440</v>
      </c>
      <c r="D16" s="111" t="s">
        <v>1474</v>
      </c>
      <c r="E16" s="35" t="s">
        <v>362</v>
      </c>
      <c r="F16" s="117"/>
      <c r="G16" s="112" t="s">
        <v>1475</v>
      </c>
      <c r="H16" s="32" t="s">
        <v>1252</v>
      </c>
      <c r="I16" s="32" t="s">
        <v>1252</v>
      </c>
      <c r="J16" s="112"/>
      <c r="K16" s="32"/>
      <c r="L16" s="32"/>
      <c r="M16" s="34" t="s">
        <v>1475</v>
      </c>
      <c r="N16" s="113" t="s">
        <v>448</v>
      </c>
      <c r="O16" s="120" t="s">
        <v>389</v>
      </c>
      <c r="P16" s="115" t="s">
        <v>1476</v>
      </c>
    </row>
    <row r="17" spans="1:16" ht="19.5" customHeight="1">
      <c r="A17" s="40">
        <v>11</v>
      </c>
      <c r="B17" s="28" t="s">
        <v>1477</v>
      </c>
      <c r="C17" s="110" t="s">
        <v>1478</v>
      </c>
      <c r="D17" s="111" t="s">
        <v>1479</v>
      </c>
      <c r="E17" s="35" t="s">
        <v>311</v>
      </c>
      <c r="F17" s="117"/>
      <c r="G17" s="112" t="s">
        <v>1252</v>
      </c>
      <c r="H17" s="32" t="s">
        <v>1480</v>
      </c>
      <c r="I17" s="32" t="s">
        <v>1252</v>
      </c>
      <c r="J17" s="112"/>
      <c r="K17" s="32"/>
      <c r="L17" s="32"/>
      <c r="M17" s="34" t="s">
        <v>1480</v>
      </c>
      <c r="N17" s="113" t="s">
        <v>448</v>
      </c>
      <c r="O17" s="120" t="s">
        <v>389</v>
      </c>
      <c r="P17" s="115" t="s">
        <v>1481</v>
      </c>
    </row>
    <row r="18" spans="1:16" ht="19.5" customHeight="1">
      <c r="A18" s="40">
        <v>12</v>
      </c>
      <c r="B18" s="28" t="s">
        <v>1482</v>
      </c>
      <c r="C18" s="110" t="s">
        <v>1478</v>
      </c>
      <c r="D18" s="111" t="s">
        <v>1483</v>
      </c>
      <c r="E18" s="35" t="s">
        <v>311</v>
      </c>
      <c r="F18" s="117"/>
      <c r="G18" s="112" t="s">
        <v>1252</v>
      </c>
      <c r="H18" s="32" t="s">
        <v>1484</v>
      </c>
      <c r="I18" s="32" t="s">
        <v>1485</v>
      </c>
      <c r="J18" s="112"/>
      <c r="K18" s="32"/>
      <c r="L18" s="32"/>
      <c r="M18" s="34" t="s">
        <v>1485</v>
      </c>
      <c r="N18" s="113" t="s">
        <v>448</v>
      </c>
      <c r="O18" s="120" t="s">
        <v>389</v>
      </c>
      <c r="P18" s="115" t="s">
        <v>1481</v>
      </c>
    </row>
    <row r="19" spans="1:16" ht="19.5" customHeight="1">
      <c r="A19" s="40">
        <v>13</v>
      </c>
      <c r="B19" s="28" t="s">
        <v>1486</v>
      </c>
      <c r="C19" s="110" t="s">
        <v>1487</v>
      </c>
      <c r="D19" s="111" t="s">
        <v>1488</v>
      </c>
      <c r="E19" s="35" t="s">
        <v>362</v>
      </c>
      <c r="F19" s="117" t="s">
        <v>1383</v>
      </c>
      <c r="G19" s="112" t="s">
        <v>1252</v>
      </c>
      <c r="H19" s="32" t="s">
        <v>1489</v>
      </c>
      <c r="I19" s="32" t="s">
        <v>1490</v>
      </c>
      <c r="J19" s="112"/>
      <c r="K19" s="32"/>
      <c r="L19" s="32"/>
      <c r="M19" s="34" t="s">
        <v>1489</v>
      </c>
      <c r="N19" s="113" t="s">
        <v>448</v>
      </c>
      <c r="O19" s="119"/>
      <c r="P19" s="115" t="s">
        <v>1389</v>
      </c>
    </row>
    <row r="20" spans="1:16" ht="19.5" customHeight="1">
      <c r="A20" s="40">
        <v>14</v>
      </c>
      <c r="B20" s="28" t="s">
        <v>538</v>
      </c>
      <c r="C20" s="110" t="s">
        <v>1491</v>
      </c>
      <c r="D20" s="111" t="s">
        <v>1492</v>
      </c>
      <c r="E20" s="35" t="s">
        <v>340</v>
      </c>
      <c r="F20" s="117" t="s">
        <v>792</v>
      </c>
      <c r="G20" s="112" t="s">
        <v>1493</v>
      </c>
      <c r="H20" s="32" t="s">
        <v>1494</v>
      </c>
      <c r="I20" s="32" t="s">
        <v>1252</v>
      </c>
      <c r="J20" s="112"/>
      <c r="K20" s="32"/>
      <c r="L20" s="32"/>
      <c r="M20" s="34" t="s">
        <v>1494</v>
      </c>
      <c r="N20" s="113" t="s">
        <v>448</v>
      </c>
      <c r="O20" s="119"/>
      <c r="P20" s="115" t="s">
        <v>1439</v>
      </c>
    </row>
    <row r="21" spans="1:16" ht="19.5" customHeight="1">
      <c r="A21" s="40">
        <v>15</v>
      </c>
      <c r="B21" s="28" t="s">
        <v>655</v>
      </c>
      <c r="C21" s="110" t="s">
        <v>1495</v>
      </c>
      <c r="D21" s="111" t="s">
        <v>1496</v>
      </c>
      <c r="E21" s="35" t="s">
        <v>362</v>
      </c>
      <c r="F21" s="117" t="s">
        <v>1383</v>
      </c>
      <c r="G21" s="112" t="s">
        <v>1497</v>
      </c>
      <c r="H21" s="32" t="s">
        <v>1498</v>
      </c>
      <c r="I21" s="32" t="s">
        <v>1499</v>
      </c>
      <c r="J21" s="112"/>
      <c r="K21" s="32"/>
      <c r="L21" s="32"/>
      <c r="M21" s="34" t="s">
        <v>1498</v>
      </c>
      <c r="N21" s="113" t="s">
        <v>448</v>
      </c>
      <c r="O21" s="119"/>
      <c r="P21" s="115" t="s">
        <v>1389</v>
      </c>
    </row>
    <row r="22" spans="1:16" ht="19.5" customHeight="1">
      <c r="A22" s="40">
        <v>16</v>
      </c>
      <c r="B22" s="28" t="s">
        <v>785</v>
      </c>
      <c r="C22" s="110" t="s">
        <v>1500</v>
      </c>
      <c r="D22" s="111" t="s">
        <v>1501</v>
      </c>
      <c r="E22" s="35" t="s">
        <v>340</v>
      </c>
      <c r="F22" s="117" t="s">
        <v>792</v>
      </c>
      <c r="G22" s="112" t="s">
        <v>1502</v>
      </c>
      <c r="H22" s="32" t="s">
        <v>1503</v>
      </c>
      <c r="I22" s="32" t="s">
        <v>1252</v>
      </c>
      <c r="J22" s="112"/>
      <c r="K22" s="32"/>
      <c r="L22" s="32"/>
      <c r="M22" s="34" t="s">
        <v>1502</v>
      </c>
      <c r="N22" s="113" t="s">
        <v>448</v>
      </c>
      <c r="O22" s="119"/>
      <c r="P22" s="115" t="s">
        <v>1439</v>
      </c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A1:P10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5.140625" style="11" customWidth="1"/>
    <col min="2" max="2" width="8.8515625" style="11" customWidth="1"/>
    <col min="3" max="3" width="14.00390625" style="11" customWidth="1"/>
    <col min="4" max="4" width="8.7109375" style="11" customWidth="1"/>
    <col min="5" max="5" width="10.7109375" style="11" bestFit="1" customWidth="1"/>
    <col min="6" max="6" width="12.57421875" style="11" customWidth="1"/>
    <col min="7" max="12" width="6.00390625" style="7" customWidth="1"/>
    <col min="13" max="13" width="5.140625" style="53" customWidth="1"/>
    <col min="14" max="14" width="4.7109375" style="53" customWidth="1"/>
    <col min="15" max="15" width="6.00390625" style="53" customWidth="1"/>
    <col min="16" max="16" width="22.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1879</v>
      </c>
    </row>
    <row r="4" ht="15.75">
      <c r="B4" s="52" t="s">
        <v>2255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2.75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06" t="s">
        <v>305</v>
      </c>
      <c r="O6" s="106" t="s">
        <v>306</v>
      </c>
      <c r="P6" s="106" t="s">
        <v>300</v>
      </c>
    </row>
    <row r="7" spans="1:16" ht="19.5" customHeight="1">
      <c r="A7" s="40">
        <v>1</v>
      </c>
      <c r="B7" s="28" t="s">
        <v>757</v>
      </c>
      <c r="C7" s="110" t="s">
        <v>2256</v>
      </c>
      <c r="D7" s="111" t="s">
        <v>2257</v>
      </c>
      <c r="E7" s="35" t="s">
        <v>311</v>
      </c>
      <c r="F7" s="122" t="s">
        <v>312</v>
      </c>
      <c r="G7" s="112" t="s">
        <v>1252</v>
      </c>
      <c r="H7" s="32" t="s">
        <v>1252</v>
      </c>
      <c r="I7" s="32" t="s">
        <v>2258</v>
      </c>
      <c r="J7" s="112" t="s">
        <v>1252</v>
      </c>
      <c r="K7" s="32" t="s">
        <v>2259</v>
      </c>
      <c r="L7" s="32" t="s">
        <v>2260</v>
      </c>
      <c r="M7" s="34" t="s">
        <v>2259</v>
      </c>
      <c r="N7" s="113" t="s">
        <v>449</v>
      </c>
      <c r="O7" s="121">
        <v>946</v>
      </c>
      <c r="P7" s="115" t="s">
        <v>2261</v>
      </c>
    </row>
    <row r="8" spans="1:16" ht="19.5" customHeight="1">
      <c r="A8" s="40">
        <v>2</v>
      </c>
      <c r="B8" s="28" t="s">
        <v>678</v>
      </c>
      <c r="C8" s="110" t="s">
        <v>1869</v>
      </c>
      <c r="D8" s="111" t="s">
        <v>2262</v>
      </c>
      <c r="E8" s="35" t="s">
        <v>311</v>
      </c>
      <c r="F8" s="117"/>
      <c r="G8" s="112" t="s">
        <v>2263</v>
      </c>
      <c r="H8" s="32" t="s">
        <v>2264</v>
      </c>
      <c r="I8" s="32" t="s">
        <v>2265</v>
      </c>
      <c r="J8" s="112" t="s">
        <v>1252</v>
      </c>
      <c r="K8" s="32" t="s">
        <v>2266</v>
      </c>
      <c r="L8" s="32" t="s">
        <v>2267</v>
      </c>
      <c r="M8" s="34" t="s">
        <v>2265</v>
      </c>
      <c r="N8" s="113" t="s">
        <v>449</v>
      </c>
      <c r="O8" s="120" t="s">
        <v>389</v>
      </c>
      <c r="P8" s="115" t="s">
        <v>2268</v>
      </c>
    </row>
    <row r="9" spans="1:16" ht="19.5" customHeight="1">
      <c r="A9" s="40">
        <v>3</v>
      </c>
      <c r="B9" s="28" t="s">
        <v>2269</v>
      </c>
      <c r="C9" s="110" t="s">
        <v>2270</v>
      </c>
      <c r="D9" s="111" t="s">
        <v>2271</v>
      </c>
      <c r="E9" s="35" t="s">
        <v>311</v>
      </c>
      <c r="F9" s="117"/>
      <c r="G9" s="112" t="s">
        <v>1252</v>
      </c>
      <c r="H9" s="32" t="s">
        <v>2272</v>
      </c>
      <c r="I9" s="32" t="s">
        <v>2273</v>
      </c>
      <c r="J9" s="112" t="s">
        <v>1252</v>
      </c>
      <c r="K9" s="32" t="s">
        <v>1252</v>
      </c>
      <c r="L9" s="32" t="s">
        <v>1252</v>
      </c>
      <c r="M9" s="34" t="s">
        <v>2273</v>
      </c>
      <c r="N9" s="113" t="s">
        <v>447</v>
      </c>
      <c r="O9" s="120" t="s">
        <v>389</v>
      </c>
      <c r="P9" s="115" t="s">
        <v>2274</v>
      </c>
    </row>
    <row r="10" spans="1:16" ht="19.5" customHeight="1">
      <c r="A10" s="40">
        <v>4</v>
      </c>
      <c r="B10" s="28" t="s">
        <v>2275</v>
      </c>
      <c r="C10" s="110" t="s">
        <v>2276</v>
      </c>
      <c r="D10" s="111" t="s">
        <v>2277</v>
      </c>
      <c r="E10" s="35" t="s">
        <v>340</v>
      </c>
      <c r="F10" s="122" t="s">
        <v>1258</v>
      </c>
      <c r="G10" s="112" t="s">
        <v>2278</v>
      </c>
      <c r="H10" s="32" t="s">
        <v>1252</v>
      </c>
      <c r="I10" s="32" t="s">
        <v>1252</v>
      </c>
      <c r="J10" s="112" t="s">
        <v>1252</v>
      </c>
      <c r="K10" s="32" t="s">
        <v>1252</v>
      </c>
      <c r="L10" s="32" t="s">
        <v>1252</v>
      </c>
      <c r="M10" s="34" t="s">
        <v>2278</v>
      </c>
      <c r="N10" s="113" t="s">
        <v>447</v>
      </c>
      <c r="O10" s="121">
        <v>574</v>
      </c>
      <c r="P10" s="115" t="s">
        <v>2279</v>
      </c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1"/>
  <dimension ref="A1:P16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11" customWidth="1"/>
    <col min="2" max="2" width="8.8515625" style="11" customWidth="1"/>
    <col min="3" max="3" width="12.8515625" style="11" customWidth="1"/>
    <col min="4" max="4" width="8.7109375" style="11" customWidth="1"/>
    <col min="5" max="5" width="10.7109375" style="11" bestFit="1" customWidth="1"/>
    <col min="6" max="6" width="12.57421875" style="11" customWidth="1"/>
    <col min="7" max="12" width="6.00390625" style="7" customWidth="1"/>
    <col min="13" max="13" width="5.7109375" style="53" customWidth="1"/>
    <col min="14" max="14" width="5.28125" style="53" customWidth="1"/>
    <col min="15" max="15" width="7.140625" style="53" customWidth="1"/>
    <col min="16" max="16" width="22.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1879</v>
      </c>
    </row>
    <row r="4" ht="15.75">
      <c r="B4" s="52" t="s">
        <v>2280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2.75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06" t="s">
        <v>305</v>
      </c>
      <c r="O6" s="106" t="s">
        <v>306</v>
      </c>
      <c r="P6" s="106" t="s">
        <v>300</v>
      </c>
    </row>
    <row r="7" spans="1:16" ht="19.5" customHeight="1">
      <c r="A7" s="40">
        <v>1</v>
      </c>
      <c r="B7" s="28" t="s">
        <v>1058</v>
      </c>
      <c r="C7" s="110" t="s">
        <v>2281</v>
      </c>
      <c r="D7" s="111" t="s">
        <v>2282</v>
      </c>
      <c r="E7" s="35" t="s">
        <v>311</v>
      </c>
      <c r="F7" s="122" t="s">
        <v>312</v>
      </c>
      <c r="G7" s="112" t="s">
        <v>1252</v>
      </c>
      <c r="H7" s="32" t="s">
        <v>2283</v>
      </c>
      <c r="I7" s="32" t="s">
        <v>1252</v>
      </c>
      <c r="J7" s="112" t="s">
        <v>1252</v>
      </c>
      <c r="K7" s="32" t="s">
        <v>2284</v>
      </c>
      <c r="L7" s="32" t="s">
        <v>2285</v>
      </c>
      <c r="M7" s="34" t="s">
        <v>2285</v>
      </c>
      <c r="N7" s="113" t="s">
        <v>449</v>
      </c>
      <c r="O7" s="121">
        <v>1045</v>
      </c>
      <c r="P7" s="115" t="s">
        <v>2261</v>
      </c>
    </row>
    <row r="8" spans="1:16" ht="19.5" customHeight="1">
      <c r="A8" s="40">
        <v>2</v>
      </c>
      <c r="B8" s="28" t="s">
        <v>2286</v>
      </c>
      <c r="C8" s="110" t="s">
        <v>2287</v>
      </c>
      <c r="D8" s="111" t="s">
        <v>2288</v>
      </c>
      <c r="E8" s="35" t="s">
        <v>340</v>
      </c>
      <c r="F8" s="122" t="s">
        <v>452</v>
      </c>
      <c r="G8" s="112" t="s">
        <v>2289</v>
      </c>
      <c r="H8" s="32" t="s">
        <v>2290</v>
      </c>
      <c r="I8" s="32" t="s">
        <v>2291</v>
      </c>
      <c r="J8" s="112" t="s">
        <v>2292</v>
      </c>
      <c r="K8" s="32" t="s">
        <v>2293</v>
      </c>
      <c r="L8" s="32" t="s">
        <v>2294</v>
      </c>
      <c r="M8" s="34" t="s">
        <v>2294</v>
      </c>
      <c r="N8" s="113" t="s">
        <v>450</v>
      </c>
      <c r="O8" s="121">
        <v>815</v>
      </c>
      <c r="P8" s="115" t="s">
        <v>2295</v>
      </c>
    </row>
    <row r="9" spans="1:16" ht="19.5" customHeight="1">
      <c r="A9" s="40">
        <v>3</v>
      </c>
      <c r="B9" s="28" t="s">
        <v>463</v>
      </c>
      <c r="C9" s="110" t="s">
        <v>2296</v>
      </c>
      <c r="D9" s="111" t="s">
        <v>2297</v>
      </c>
      <c r="E9" s="35" t="s">
        <v>311</v>
      </c>
      <c r="F9" s="111"/>
      <c r="G9" s="112" t="s">
        <v>2298</v>
      </c>
      <c r="H9" s="32" t="s">
        <v>2299</v>
      </c>
      <c r="I9" s="32" t="s">
        <v>2300</v>
      </c>
      <c r="J9" s="112" t="s">
        <v>2301</v>
      </c>
      <c r="K9" s="32" t="s">
        <v>2302</v>
      </c>
      <c r="L9" s="32" t="s">
        <v>2303</v>
      </c>
      <c r="M9" s="34" t="s">
        <v>2302</v>
      </c>
      <c r="N9" s="113" t="s">
        <v>450</v>
      </c>
      <c r="O9" s="120" t="s">
        <v>389</v>
      </c>
      <c r="P9" s="115" t="s">
        <v>2261</v>
      </c>
    </row>
    <row r="10" spans="1:16" ht="19.5" customHeight="1">
      <c r="A10" s="40">
        <v>4</v>
      </c>
      <c r="B10" s="28" t="s">
        <v>2304</v>
      </c>
      <c r="C10" s="110" t="s">
        <v>868</v>
      </c>
      <c r="D10" s="111" t="s">
        <v>2305</v>
      </c>
      <c r="E10" s="35" t="s">
        <v>2306</v>
      </c>
      <c r="F10" s="122" t="s">
        <v>452</v>
      </c>
      <c r="G10" s="112" t="s">
        <v>1252</v>
      </c>
      <c r="H10" s="32" t="s">
        <v>1252</v>
      </c>
      <c r="I10" s="32" t="s">
        <v>2173</v>
      </c>
      <c r="J10" s="112" t="s">
        <v>2307</v>
      </c>
      <c r="K10" s="32" t="s">
        <v>2308</v>
      </c>
      <c r="L10" s="32" t="s">
        <v>1252</v>
      </c>
      <c r="M10" s="34" t="s">
        <v>2307</v>
      </c>
      <c r="N10" s="113" t="s">
        <v>451</v>
      </c>
      <c r="O10" s="121">
        <v>779</v>
      </c>
      <c r="P10" s="115" t="s">
        <v>2309</v>
      </c>
    </row>
    <row r="11" spans="1:16" ht="19.5" customHeight="1">
      <c r="A11" s="40">
        <v>5</v>
      </c>
      <c r="B11" s="28" t="s">
        <v>2310</v>
      </c>
      <c r="C11" s="110" t="s">
        <v>2311</v>
      </c>
      <c r="D11" s="111" t="s">
        <v>2312</v>
      </c>
      <c r="E11" s="35" t="s">
        <v>362</v>
      </c>
      <c r="F11" s="111"/>
      <c r="G11" s="112" t="s">
        <v>2313</v>
      </c>
      <c r="H11" s="32" t="s">
        <v>2314</v>
      </c>
      <c r="I11" s="32" t="s">
        <v>2315</v>
      </c>
      <c r="J11" s="112" t="s">
        <v>2316</v>
      </c>
      <c r="K11" s="32" t="s">
        <v>884</v>
      </c>
      <c r="L11" s="32" t="s">
        <v>2317</v>
      </c>
      <c r="M11" s="34" t="s">
        <v>2314</v>
      </c>
      <c r="N11" s="113" t="s">
        <v>451</v>
      </c>
      <c r="O11" s="120" t="s">
        <v>389</v>
      </c>
      <c r="P11" s="115" t="s">
        <v>2318</v>
      </c>
    </row>
    <row r="12" spans="1:16" ht="19.5" customHeight="1">
      <c r="A12" s="40">
        <v>6</v>
      </c>
      <c r="B12" s="28" t="s">
        <v>505</v>
      </c>
      <c r="C12" s="110" t="s">
        <v>2319</v>
      </c>
      <c r="D12" s="111" t="s">
        <v>2320</v>
      </c>
      <c r="E12" s="35" t="s">
        <v>393</v>
      </c>
      <c r="F12" s="111" t="s">
        <v>2165</v>
      </c>
      <c r="G12" s="112" t="s">
        <v>2321</v>
      </c>
      <c r="H12" s="32" t="s">
        <v>2322</v>
      </c>
      <c r="I12" s="32" t="s">
        <v>2323</v>
      </c>
      <c r="J12" s="112" t="s">
        <v>2324</v>
      </c>
      <c r="K12" s="32" t="s">
        <v>2325</v>
      </c>
      <c r="L12" s="32" t="s">
        <v>2264</v>
      </c>
      <c r="M12" s="34" t="s">
        <v>2264</v>
      </c>
      <c r="N12" s="113" t="s">
        <v>451</v>
      </c>
      <c r="O12" s="121">
        <v>718</v>
      </c>
      <c r="P12" s="115" t="s">
        <v>543</v>
      </c>
    </row>
    <row r="13" spans="1:16" ht="19.5" customHeight="1">
      <c r="A13" s="40">
        <v>7</v>
      </c>
      <c r="B13" s="28" t="s">
        <v>1452</v>
      </c>
      <c r="C13" s="110" t="s">
        <v>1332</v>
      </c>
      <c r="D13" s="111" t="s">
        <v>2326</v>
      </c>
      <c r="E13" s="35" t="s">
        <v>311</v>
      </c>
      <c r="F13" s="122"/>
      <c r="G13" s="112" t="s">
        <v>1252</v>
      </c>
      <c r="H13" s="32" t="s">
        <v>2327</v>
      </c>
      <c r="I13" s="32" t="s">
        <v>2328</v>
      </c>
      <c r="J13" s="112" t="s">
        <v>1252</v>
      </c>
      <c r="K13" s="32" t="s">
        <v>1252</v>
      </c>
      <c r="L13" s="32" t="s">
        <v>2329</v>
      </c>
      <c r="M13" s="34" t="s">
        <v>2327</v>
      </c>
      <c r="N13" s="113" t="s">
        <v>451</v>
      </c>
      <c r="O13" s="120" t="s">
        <v>389</v>
      </c>
      <c r="P13" s="115" t="s">
        <v>2274</v>
      </c>
    </row>
    <row r="14" spans="1:16" ht="19.5" customHeight="1">
      <c r="A14" s="40">
        <v>8</v>
      </c>
      <c r="B14" s="28" t="s">
        <v>1763</v>
      </c>
      <c r="C14" s="110" t="s">
        <v>861</v>
      </c>
      <c r="D14" s="111" t="s">
        <v>862</v>
      </c>
      <c r="E14" s="35" t="s">
        <v>350</v>
      </c>
      <c r="F14" s="122" t="s">
        <v>351</v>
      </c>
      <c r="G14" s="112" t="s">
        <v>2330</v>
      </c>
      <c r="H14" s="32" t="s">
        <v>1252</v>
      </c>
      <c r="I14" s="32" t="s">
        <v>2331</v>
      </c>
      <c r="J14" s="112" t="s">
        <v>2332</v>
      </c>
      <c r="K14" s="32" t="s">
        <v>2333</v>
      </c>
      <c r="L14" s="32" t="s">
        <v>2313</v>
      </c>
      <c r="M14" s="34" t="s">
        <v>2334</v>
      </c>
      <c r="N14" s="113" t="s">
        <v>451</v>
      </c>
      <c r="O14" s="121">
        <v>692</v>
      </c>
      <c r="P14" s="115" t="s">
        <v>352</v>
      </c>
    </row>
    <row r="15" spans="1:16" ht="19.5" customHeight="1">
      <c r="A15" s="40">
        <v>9</v>
      </c>
      <c r="B15" s="28" t="s">
        <v>562</v>
      </c>
      <c r="C15" s="110" t="s">
        <v>2335</v>
      </c>
      <c r="D15" s="111" t="s">
        <v>2336</v>
      </c>
      <c r="E15" s="35" t="s">
        <v>311</v>
      </c>
      <c r="F15" s="122"/>
      <c r="G15" s="112" t="s">
        <v>2337</v>
      </c>
      <c r="H15" s="32" t="s">
        <v>2338</v>
      </c>
      <c r="I15" s="32" t="s">
        <v>2339</v>
      </c>
      <c r="J15" s="112"/>
      <c r="K15" s="32"/>
      <c r="L15" s="32"/>
      <c r="M15" s="34" t="s">
        <v>2337</v>
      </c>
      <c r="N15" s="113" t="s">
        <v>451</v>
      </c>
      <c r="O15" s="120" t="s">
        <v>389</v>
      </c>
      <c r="P15" s="115" t="s">
        <v>2274</v>
      </c>
    </row>
    <row r="16" spans="1:16" ht="19.5" customHeight="1">
      <c r="A16" s="40">
        <v>10</v>
      </c>
      <c r="B16" s="28" t="s">
        <v>1058</v>
      </c>
      <c r="C16" s="110" t="s">
        <v>2340</v>
      </c>
      <c r="D16" s="111" t="s">
        <v>1904</v>
      </c>
      <c r="E16" s="35" t="s">
        <v>340</v>
      </c>
      <c r="F16" s="122" t="s">
        <v>452</v>
      </c>
      <c r="G16" s="112" t="s">
        <v>1252</v>
      </c>
      <c r="H16" s="32" t="s">
        <v>2341</v>
      </c>
      <c r="I16" s="32" t="s">
        <v>2342</v>
      </c>
      <c r="J16" s="112"/>
      <c r="K16" s="32"/>
      <c r="L16" s="32"/>
      <c r="M16" s="34" t="s">
        <v>2342</v>
      </c>
      <c r="N16" s="113" t="s">
        <v>448</v>
      </c>
      <c r="O16" s="120"/>
      <c r="P16" s="115" t="s">
        <v>2343</v>
      </c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A1:P17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4.57421875" style="11" customWidth="1"/>
    <col min="2" max="2" width="8.8515625" style="11" customWidth="1"/>
    <col min="3" max="3" width="12.8515625" style="11" customWidth="1"/>
    <col min="4" max="4" width="8.7109375" style="11" customWidth="1"/>
    <col min="5" max="5" width="10.7109375" style="11" bestFit="1" customWidth="1"/>
    <col min="6" max="6" width="12.57421875" style="11" customWidth="1"/>
    <col min="7" max="12" width="6.00390625" style="7" customWidth="1"/>
    <col min="13" max="13" width="5.28125" style="53" customWidth="1"/>
    <col min="14" max="14" width="4.8515625" style="53" customWidth="1"/>
    <col min="15" max="15" width="6.00390625" style="53" customWidth="1"/>
    <col min="16" max="16" width="22.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1879</v>
      </c>
    </row>
    <row r="4" ht="15.75">
      <c r="B4" s="52" t="s">
        <v>2344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2.75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06" t="s">
        <v>305</v>
      </c>
      <c r="O6" s="106" t="s">
        <v>306</v>
      </c>
      <c r="P6" s="106" t="s">
        <v>300</v>
      </c>
    </row>
    <row r="7" spans="1:16" ht="19.5" customHeight="1">
      <c r="A7" s="40">
        <v>1</v>
      </c>
      <c r="B7" s="28" t="s">
        <v>329</v>
      </c>
      <c r="C7" s="110" t="s">
        <v>2345</v>
      </c>
      <c r="D7" s="111" t="s">
        <v>2346</v>
      </c>
      <c r="E7" s="35" t="s">
        <v>1337</v>
      </c>
      <c r="F7" s="117"/>
      <c r="G7" s="112" t="s">
        <v>2347</v>
      </c>
      <c r="H7" s="32" t="s">
        <v>2348</v>
      </c>
      <c r="I7" s="32" t="s">
        <v>1252</v>
      </c>
      <c r="J7" s="112" t="s">
        <v>2332</v>
      </c>
      <c r="K7" s="32" t="s">
        <v>1252</v>
      </c>
      <c r="L7" s="32" t="s">
        <v>2349</v>
      </c>
      <c r="M7" s="34" t="s">
        <v>2332</v>
      </c>
      <c r="N7" s="113" t="s">
        <v>450</v>
      </c>
      <c r="O7" s="120" t="s">
        <v>389</v>
      </c>
      <c r="P7" s="115" t="s">
        <v>1599</v>
      </c>
    </row>
    <row r="8" spans="1:16" ht="19.5" customHeight="1">
      <c r="A8" s="40">
        <v>2</v>
      </c>
      <c r="B8" s="28" t="s">
        <v>386</v>
      </c>
      <c r="C8" s="110" t="s">
        <v>2350</v>
      </c>
      <c r="D8" s="111" t="s">
        <v>2351</v>
      </c>
      <c r="E8" s="35" t="s">
        <v>340</v>
      </c>
      <c r="F8" s="117" t="s">
        <v>341</v>
      </c>
      <c r="G8" s="112" t="s">
        <v>2352</v>
      </c>
      <c r="H8" s="32" t="s">
        <v>2353</v>
      </c>
      <c r="I8" s="32" t="s">
        <v>2258</v>
      </c>
      <c r="J8" s="112" t="s">
        <v>2354</v>
      </c>
      <c r="K8" s="32" t="s">
        <v>1252</v>
      </c>
      <c r="L8" s="32" t="s">
        <v>1252</v>
      </c>
      <c r="M8" s="34" t="s">
        <v>2354</v>
      </c>
      <c r="N8" s="113" t="s">
        <v>450</v>
      </c>
      <c r="O8" s="209">
        <v>838</v>
      </c>
      <c r="P8" s="115" t="s">
        <v>1580</v>
      </c>
    </row>
    <row r="9" spans="1:16" ht="19.5" customHeight="1">
      <c r="A9" s="40">
        <v>3</v>
      </c>
      <c r="B9" s="28" t="s">
        <v>734</v>
      </c>
      <c r="C9" s="110" t="s">
        <v>2355</v>
      </c>
      <c r="D9" s="111" t="s">
        <v>2356</v>
      </c>
      <c r="E9" s="35" t="s">
        <v>1337</v>
      </c>
      <c r="F9" s="117"/>
      <c r="G9" s="112" t="s">
        <v>1502</v>
      </c>
      <c r="H9" s="32" t="s">
        <v>2357</v>
      </c>
      <c r="I9" s="32" t="s">
        <v>2358</v>
      </c>
      <c r="J9" s="112" t="s">
        <v>2359</v>
      </c>
      <c r="K9" s="32" t="s">
        <v>2360</v>
      </c>
      <c r="L9" s="32" t="s">
        <v>1252</v>
      </c>
      <c r="M9" s="34" t="s">
        <v>2357</v>
      </c>
      <c r="N9" s="113" t="s">
        <v>451</v>
      </c>
      <c r="O9" s="120" t="s">
        <v>389</v>
      </c>
      <c r="P9" s="115" t="s">
        <v>2361</v>
      </c>
    </row>
    <row r="10" spans="1:16" ht="19.5" customHeight="1">
      <c r="A10" s="40">
        <v>4</v>
      </c>
      <c r="B10" s="28" t="s">
        <v>687</v>
      </c>
      <c r="C10" s="110" t="s">
        <v>2362</v>
      </c>
      <c r="D10" s="111" t="s">
        <v>2363</v>
      </c>
      <c r="E10" s="35" t="s">
        <v>340</v>
      </c>
      <c r="F10" s="117" t="s">
        <v>341</v>
      </c>
      <c r="G10" s="112" t="s">
        <v>2364</v>
      </c>
      <c r="H10" s="32" t="s">
        <v>2365</v>
      </c>
      <c r="I10" s="32" t="s">
        <v>2366</v>
      </c>
      <c r="J10" s="112" t="s">
        <v>2367</v>
      </c>
      <c r="K10" s="32" t="s">
        <v>2368</v>
      </c>
      <c r="L10" s="32" t="s">
        <v>2369</v>
      </c>
      <c r="M10" s="34" t="s">
        <v>2367</v>
      </c>
      <c r="N10" s="113" t="s">
        <v>451</v>
      </c>
      <c r="O10" s="209">
        <v>684</v>
      </c>
      <c r="P10" s="115" t="s">
        <v>1580</v>
      </c>
    </row>
    <row r="11" spans="1:16" ht="19.5" customHeight="1">
      <c r="A11" s="40">
        <v>5</v>
      </c>
      <c r="B11" s="28" t="s">
        <v>375</v>
      </c>
      <c r="C11" s="110" t="s">
        <v>2370</v>
      </c>
      <c r="D11" s="111" t="s">
        <v>2371</v>
      </c>
      <c r="E11" s="35" t="s">
        <v>1337</v>
      </c>
      <c r="F11" s="117"/>
      <c r="G11" s="112" t="s">
        <v>2372</v>
      </c>
      <c r="H11" s="32" t="s">
        <v>1252</v>
      </c>
      <c r="I11" s="32" t="s">
        <v>2373</v>
      </c>
      <c r="J11" s="112" t="s">
        <v>2374</v>
      </c>
      <c r="K11" s="32" t="s">
        <v>1252</v>
      </c>
      <c r="L11" s="32" t="s">
        <v>2375</v>
      </c>
      <c r="M11" s="34" t="s">
        <v>2375</v>
      </c>
      <c r="N11" s="113" t="s">
        <v>451</v>
      </c>
      <c r="O11" s="120" t="s">
        <v>389</v>
      </c>
      <c r="P11" s="115" t="s">
        <v>2361</v>
      </c>
    </row>
    <row r="12" spans="1:16" ht="19.5" customHeight="1">
      <c r="A12" s="40">
        <v>6</v>
      </c>
      <c r="B12" s="28" t="s">
        <v>1266</v>
      </c>
      <c r="C12" s="110" t="s">
        <v>2376</v>
      </c>
      <c r="D12" s="111" t="s">
        <v>2377</v>
      </c>
      <c r="E12" s="35" t="s">
        <v>340</v>
      </c>
      <c r="F12" s="117" t="s">
        <v>341</v>
      </c>
      <c r="G12" s="112" t="s">
        <v>1252</v>
      </c>
      <c r="H12" s="32" t="s">
        <v>2378</v>
      </c>
      <c r="I12" s="32" t="s">
        <v>2379</v>
      </c>
      <c r="J12" s="112" t="s">
        <v>1252</v>
      </c>
      <c r="K12" s="32" t="s">
        <v>2380</v>
      </c>
      <c r="L12" s="32" t="s">
        <v>2381</v>
      </c>
      <c r="M12" s="34" t="s">
        <v>2380</v>
      </c>
      <c r="N12" s="113" t="s">
        <v>451</v>
      </c>
      <c r="O12" s="209" t="s">
        <v>2382</v>
      </c>
      <c r="P12" s="115" t="s">
        <v>1580</v>
      </c>
    </row>
    <row r="13" spans="1:16" ht="19.5" customHeight="1">
      <c r="A13" s="40">
        <v>7</v>
      </c>
      <c r="B13" s="28" t="s">
        <v>2383</v>
      </c>
      <c r="C13" s="110" t="s">
        <v>2384</v>
      </c>
      <c r="D13" s="111" t="s">
        <v>2385</v>
      </c>
      <c r="E13" s="35" t="s">
        <v>1773</v>
      </c>
      <c r="F13" s="117" t="s">
        <v>1342</v>
      </c>
      <c r="G13" s="112" t="s">
        <v>1252</v>
      </c>
      <c r="H13" s="32" t="s">
        <v>2386</v>
      </c>
      <c r="I13" s="32" t="s">
        <v>2387</v>
      </c>
      <c r="J13" s="112" t="s">
        <v>1252</v>
      </c>
      <c r="K13" s="32" t="s">
        <v>1399</v>
      </c>
      <c r="L13" s="32" t="s">
        <v>2388</v>
      </c>
      <c r="M13" s="34" t="s">
        <v>2389</v>
      </c>
      <c r="N13" s="113" t="s">
        <v>448</v>
      </c>
      <c r="O13" s="209" t="s">
        <v>2390</v>
      </c>
      <c r="P13" s="115" t="s">
        <v>2391</v>
      </c>
    </row>
    <row r="14" spans="1:16" ht="19.5" customHeight="1">
      <c r="A14" s="40">
        <v>8</v>
      </c>
      <c r="B14" s="28" t="s">
        <v>2121</v>
      </c>
      <c r="C14" s="110" t="s">
        <v>2392</v>
      </c>
      <c r="D14" s="111" t="s">
        <v>2393</v>
      </c>
      <c r="E14" s="35" t="s">
        <v>1337</v>
      </c>
      <c r="F14" s="117"/>
      <c r="G14" s="112" t="s">
        <v>2394</v>
      </c>
      <c r="H14" s="32" t="s">
        <v>2395</v>
      </c>
      <c r="I14" s="32" t="s">
        <v>2396</v>
      </c>
      <c r="J14" s="112" t="s">
        <v>2397</v>
      </c>
      <c r="K14" s="32" t="s">
        <v>2398</v>
      </c>
      <c r="L14" s="32" t="s">
        <v>2399</v>
      </c>
      <c r="M14" s="34" t="s">
        <v>2399</v>
      </c>
      <c r="N14" s="113" t="s">
        <v>448</v>
      </c>
      <c r="O14" s="120" t="s">
        <v>389</v>
      </c>
      <c r="P14" s="115" t="s">
        <v>1599</v>
      </c>
    </row>
    <row r="15" spans="1:16" ht="19.5" customHeight="1">
      <c r="A15" s="40">
        <v>9</v>
      </c>
      <c r="B15" s="28" t="s">
        <v>2400</v>
      </c>
      <c r="C15" s="110" t="s">
        <v>2401</v>
      </c>
      <c r="D15" s="111" t="s">
        <v>1065</v>
      </c>
      <c r="E15" s="35" t="s">
        <v>1773</v>
      </c>
      <c r="F15" s="117" t="s">
        <v>1342</v>
      </c>
      <c r="G15" s="112" t="s">
        <v>1252</v>
      </c>
      <c r="H15" s="32" t="s">
        <v>1252</v>
      </c>
      <c r="I15" s="32" t="s">
        <v>2402</v>
      </c>
      <c r="J15" s="112"/>
      <c r="K15" s="32"/>
      <c r="L15" s="32"/>
      <c r="M15" s="34" t="s">
        <v>2402</v>
      </c>
      <c r="N15" s="113" t="s">
        <v>448</v>
      </c>
      <c r="O15" s="120"/>
      <c r="P15" s="115" t="s">
        <v>2391</v>
      </c>
    </row>
    <row r="16" spans="1:16" ht="19.5" customHeight="1">
      <c r="A16" s="40">
        <v>10</v>
      </c>
      <c r="B16" s="28" t="s">
        <v>2403</v>
      </c>
      <c r="C16" s="110" t="s">
        <v>2404</v>
      </c>
      <c r="D16" s="111" t="s">
        <v>2405</v>
      </c>
      <c r="E16" s="35" t="s">
        <v>1773</v>
      </c>
      <c r="F16" s="117" t="s">
        <v>1342</v>
      </c>
      <c r="G16" s="112" t="s">
        <v>1252</v>
      </c>
      <c r="H16" s="32" t="s">
        <v>1252</v>
      </c>
      <c r="I16" s="32" t="s">
        <v>2406</v>
      </c>
      <c r="J16" s="112"/>
      <c r="K16" s="32"/>
      <c r="L16" s="32"/>
      <c r="M16" s="34" t="s">
        <v>2406</v>
      </c>
      <c r="N16" s="119"/>
      <c r="O16" s="120"/>
      <c r="P16" s="115" t="s">
        <v>2391</v>
      </c>
    </row>
    <row r="17" spans="6:15" ht="12.75">
      <c r="F17" s="7"/>
      <c r="L17" s="53"/>
      <c r="O17" s="11"/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4"/>
  <dimension ref="A1:P16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5.140625" style="11" customWidth="1"/>
    <col min="2" max="2" width="8.8515625" style="11" customWidth="1"/>
    <col min="3" max="3" width="12.8515625" style="11" customWidth="1"/>
    <col min="4" max="4" width="8.7109375" style="11" customWidth="1"/>
    <col min="5" max="5" width="10.7109375" style="11" bestFit="1" customWidth="1"/>
    <col min="6" max="6" width="12.57421875" style="11" customWidth="1"/>
    <col min="7" max="12" width="6.00390625" style="7" customWidth="1"/>
    <col min="13" max="13" width="5.7109375" style="53" customWidth="1"/>
    <col min="14" max="14" width="5.00390625" style="53" customWidth="1"/>
    <col min="15" max="15" width="6.00390625" style="53" customWidth="1"/>
    <col min="16" max="16" width="22.421875" style="11" customWidth="1"/>
    <col min="17" max="16384" width="9.140625" style="11" customWidth="1"/>
  </cols>
  <sheetData>
    <row r="1" spans="1:9" s="3" customFormat="1" ht="20.25">
      <c r="A1" s="1" t="s">
        <v>1360</v>
      </c>
      <c r="B1" s="2"/>
      <c r="D1" s="4"/>
      <c r="G1" s="5"/>
      <c r="H1" s="6"/>
      <c r="I1" s="5"/>
    </row>
    <row r="2" spans="1:15" ht="20.25">
      <c r="A2" s="1" t="s">
        <v>302</v>
      </c>
      <c r="B2" s="8"/>
      <c r="D2" s="19"/>
      <c r="G2" s="12"/>
      <c r="H2" s="6"/>
      <c r="I2" s="12"/>
      <c r="J2" s="11"/>
      <c r="K2" s="11"/>
      <c r="L2" s="11"/>
      <c r="M2" s="11"/>
      <c r="N2" s="11"/>
      <c r="O2" s="11"/>
    </row>
    <row r="3" spans="1:16" ht="15" customHeight="1">
      <c r="A3" s="1"/>
      <c r="B3" s="8"/>
      <c r="D3" s="19"/>
      <c r="G3" s="12"/>
      <c r="H3" s="6"/>
      <c r="I3" s="12"/>
      <c r="J3" s="11"/>
      <c r="K3" s="11"/>
      <c r="L3" s="11"/>
      <c r="M3" s="11"/>
      <c r="N3" s="11"/>
      <c r="O3" s="11"/>
      <c r="P3" s="13" t="s">
        <v>1879</v>
      </c>
    </row>
    <row r="4" ht="15.75">
      <c r="B4" s="52" t="s">
        <v>2407</v>
      </c>
    </row>
    <row r="5" spans="7:12" ht="12.75">
      <c r="G5" s="246" t="s">
        <v>1362</v>
      </c>
      <c r="H5" s="247"/>
      <c r="I5" s="247"/>
      <c r="J5" s="247"/>
      <c r="K5" s="247"/>
      <c r="L5" s="248"/>
    </row>
    <row r="6" spans="1:16" ht="12.75">
      <c r="A6" s="106" t="s">
        <v>422</v>
      </c>
      <c r="B6" s="107" t="s">
        <v>292</v>
      </c>
      <c r="C6" s="108" t="s">
        <v>293</v>
      </c>
      <c r="D6" s="109" t="s">
        <v>294</v>
      </c>
      <c r="E6" s="109" t="s">
        <v>295</v>
      </c>
      <c r="F6" s="106" t="s">
        <v>296</v>
      </c>
      <c r="G6" s="106">
        <v>1</v>
      </c>
      <c r="H6" s="106">
        <v>2</v>
      </c>
      <c r="I6" s="106">
        <v>3</v>
      </c>
      <c r="J6" s="106">
        <v>4</v>
      </c>
      <c r="K6" s="106">
        <v>5</v>
      </c>
      <c r="L6" s="106">
        <v>6</v>
      </c>
      <c r="M6" s="106" t="s">
        <v>1247</v>
      </c>
      <c r="N6" s="106" t="s">
        <v>305</v>
      </c>
      <c r="O6" s="106" t="s">
        <v>306</v>
      </c>
      <c r="P6" s="106" t="s">
        <v>300</v>
      </c>
    </row>
    <row r="7" spans="1:16" ht="19.5" customHeight="1">
      <c r="A7" s="40">
        <v>1</v>
      </c>
      <c r="B7" s="28" t="s">
        <v>2408</v>
      </c>
      <c r="C7" s="110" t="s">
        <v>2409</v>
      </c>
      <c r="D7" s="111" t="s">
        <v>2410</v>
      </c>
      <c r="E7" s="35" t="s">
        <v>1773</v>
      </c>
      <c r="F7" s="117" t="s">
        <v>1342</v>
      </c>
      <c r="G7" s="112" t="s">
        <v>2411</v>
      </c>
      <c r="H7" s="32" t="s">
        <v>1252</v>
      </c>
      <c r="I7" s="32" t="s">
        <v>2412</v>
      </c>
      <c r="J7" s="112" t="s">
        <v>1252</v>
      </c>
      <c r="K7" s="32" t="s">
        <v>1252</v>
      </c>
      <c r="L7" s="32" t="s">
        <v>2413</v>
      </c>
      <c r="M7" s="34" t="s">
        <v>2413</v>
      </c>
      <c r="N7" s="113" t="s">
        <v>451</v>
      </c>
      <c r="O7" s="121">
        <v>852</v>
      </c>
      <c r="P7" s="115" t="s">
        <v>2391</v>
      </c>
    </row>
    <row r="8" spans="1:16" ht="19.5" customHeight="1">
      <c r="A8" s="40">
        <v>2</v>
      </c>
      <c r="B8" s="28" t="s">
        <v>2414</v>
      </c>
      <c r="C8" s="110" t="s">
        <v>2415</v>
      </c>
      <c r="D8" s="111" t="s">
        <v>392</v>
      </c>
      <c r="E8" s="35" t="s">
        <v>519</v>
      </c>
      <c r="F8" s="122" t="s">
        <v>2416</v>
      </c>
      <c r="G8" s="112" t="s">
        <v>2417</v>
      </c>
      <c r="H8" s="32" t="s">
        <v>2341</v>
      </c>
      <c r="I8" s="32" t="s">
        <v>1252</v>
      </c>
      <c r="J8" s="112" t="s">
        <v>2418</v>
      </c>
      <c r="K8" s="32" t="s">
        <v>2419</v>
      </c>
      <c r="L8" s="32" t="s">
        <v>2420</v>
      </c>
      <c r="M8" s="34" t="s">
        <v>2420</v>
      </c>
      <c r="N8" s="113" t="s">
        <v>447</v>
      </c>
      <c r="O8" s="121">
        <v>735</v>
      </c>
      <c r="P8" s="115" t="s">
        <v>2421</v>
      </c>
    </row>
    <row r="9" spans="1:16" ht="19.5" customHeight="1">
      <c r="A9" s="40">
        <v>3</v>
      </c>
      <c r="B9" s="28" t="s">
        <v>2422</v>
      </c>
      <c r="C9" s="110" t="s">
        <v>2423</v>
      </c>
      <c r="D9" s="111" t="s">
        <v>2424</v>
      </c>
      <c r="E9" s="35" t="s">
        <v>1773</v>
      </c>
      <c r="F9" s="117" t="s">
        <v>1342</v>
      </c>
      <c r="G9" s="112" t="s">
        <v>2425</v>
      </c>
      <c r="H9" s="32" t="s">
        <v>2426</v>
      </c>
      <c r="I9" s="32" t="s">
        <v>1252</v>
      </c>
      <c r="J9" s="112" t="s">
        <v>1438</v>
      </c>
      <c r="K9" s="32" t="s">
        <v>2317</v>
      </c>
      <c r="L9" s="32" t="s">
        <v>1252</v>
      </c>
      <c r="M9" s="34" t="s">
        <v>2317</v>
      </c>
      <c r="N9" s="113" t="s">
        <v>447</v>
      </c>
      <c r="O9" s="121">
        <v>734</v>
      </c>
      <c r="P9" s="115" t="s">
        <v>2391</v>
      </c>
    </row>
    <row r="10" spans="1:16" ht="19.5" customHeight="1">
      <c r="A10" s="40">
        <v>4</v>
      </c>
      <c r="B10" s="28" t="s">
        <v>1573</v>
      </c>
      <c r="C10" s="110" t="s">
        <v>1574</v>
      </c>
      <c r="D10" s="111" t="s">
        <v>1575</v>
      </c>
      <c r="E10" s="35" t="s">
        <v>340</v>
      </c>
      <c r="F10" s="122" t="s">
        <v>452</v>
      </c>
      <c r="G10" s="112" t="s">
        <v>1252</v>
      </c>
      <c r="H10" s="32" t="s">
        <v>2427</v>
      </c>
      <c r="I10" s="32" t="s">
        <v>1252</v>
      </c>
      <c r="J10" s="112" t="s">
        <v>2428</v>
      </c>
      <c r="K10" s="32" t="s">
        <v>1252</v>
      </c>
      <c r="L10" s="32" t="s">
        <v>1252</v>
      </c>
      <c r="M10" s="34" t="s">
        <v>2428</v>
      </c>
      <c r="N10" s="113" t="s">
        <v>447</v>
      </c>
      <c r="O10" s="121">
        <v>690</v>
      </c>
      <c r="P10" s="115" t="s">
        <v>1580</v>
      </c>
    </row>
    <row r="11" spans="1:16" ht="19.5" customHeight="1">
      <c r="A11" s="40">
        <v>5</v>
      </c>
      <c r="B11" s="28" t="s">
        <v>525</v>
      </c>
      <c r="C11" s="110" t="s">
        <v>2429</v>
      </c>
      <c r="D11" s="111" t="s">
        <v>2430</v>
      </c>
      <c r="E11" s="35" t="s">
        <v>362</v>
      </c>
      <c r="F11" s="122" t="s">
        <v>998</v>
      </c>
      <c r="G11" s="112" t="s">
        <v>1252</v>
      </c>
      <c r="H11" s="32" t="s">
        <v>1252</v>
      </c>
      <c r="I11" s="32" t="s">
        <v>1252</v>
      </c>
      <c r="J11" s="112" t="s">
        <v>1252</v>
      </c>
      <c r="K11" s="32" t="s">
        <v>2431</v>
      </c>
      <c r="L11" s="32" t="s">
        <v>2432</v>
      </c>
      <c r="M11" s="34" t="s">
        <v>2432</v>
      </c>
      <c r="N11" s="113" t="s">
        <v>447</v>
      </c>
      <c r="O11" s="121">
        <v>684</v>
      </c>
      <c r="P11" s="115" t="s">
        <v>2433</v>
      </c>
    </row>
    <row r="12" spans="1:16" ht="19.5" customHeight="1">
      <c r="A12" s="40">
        <v>6</v>
      </c>
      <c r="B12" s="28" t="s">
        <v>2188</v>
      </c>
      <c r="C12" s="110" t="s">
        <v>2434</v>
      </c>
      <c r="D12" s="111" t="s">
        <v>2435</v>
      </c>
      <c r="E12" s="35" t="s">
        <v>1337</v>
      </c>
      <c r="F12" s="122"/>
      <c r="G12" s="112" t="s">
        <v>2436</v>
      </c>
      <c r="H12" s="32" t="s">
        <v>1252</v>
      </c>
      <c r="I12" s="32" t="s">
        <v>1252</v>
      </c>
      <c r="J12" s="112" t="s">
        <v>2437</v>
      </c>
      <c r="K12" s="32" t="s">
        <v>2438</v>
      </c>
      <c r="L12" s="32" t="s">
        <v>1252</v>
      </c>
      <c r="M12" s="34" t="s">
        <v>2438</v>
      </c>
      <c r="N12" s="113" t="s">
        <v>447</v>
      </c>
      <c r="O12" s="120" t="s">
        <v>389</v>
      </c>
      <c r="P12" s="115" t="s">
        <v>1599</v>
      </c>
    </row>
    <row r="13" spans="1:16" ht="19.5" customHeight="1">
      <c r="A13" s="40">
        <v>7</v>
      </c>
      <c r="B13" s="28" t="s">
        <v>463</v>
      </c>
      <c r="C13" s="110" t="s">
        <v>1606</v>
      </c>
      <c r="D13" s="111" t="s">
        <v>2439</v>
      </c>
      <c r="E13" s="35" t="s">
        <v>519</v>
      </c>
      <c r="F13" s="122"/>
      <c r="G13" s="112" t="s">
        <v>1252</v>
      </c>
      <c r="H13" s="32" t="s">
        <v>1252</v>
      </c>
      <c r="I13" s="32" t="s">
        <v>1471</v>
      </c>
      <c r="J13" s="112" t="s">
        <v>2440</v>
      </c>
      <c r="K13" s="32" t="s">
        <v>1252</v>
      </c>
      <c r="L13" s="32" t="s">
        <v>2441</v>
      </c>
      <c r="M13" s="34" t="s">
        <v>2440</v>
      </c>
      <c r="N13" s="113" t="s">
        <v>448</v>
      </c>
      <c r="O13" s="120" t="s">
        <v>389</v>
      </c>
      <c r="P13" s="115" t="s">
        <v>2442</v>
      </c>
    </row>
    <row r="14" spans="1:16" ht="19.5" customHeight="1">
      <c r="A14" s="40">
        <v>8</v>
      </c>
      <c r="B14" s="28" t="s">
        <v>946</v>
      </c>
      <c r="C14" s="110" t="s">
        <v>2443</v>
      </c>
      <c r="D14" s="111" t="s">
        <v>2444</v>
      </c>
      <c r="E14" s="35" t="s">
        <v>1337</v>
      </c>
      <c r="F14" s="117"/>
      <c r="G14" s="112" t="s">
        <v>1252</v>
      </c>
      <c r="H14" s="32" t="s">
        <v>2445</v>
      </c>
      <c r="I14" s="32" t="s">
        <v>2446</v>
      </c>
      <c r="J14" s="112" t="s">
        <v>1387</v>
      </c>
      <c r="K14" s="32" t="s">
        <v>2447</v>
      </c>
      <c r="L14" s="32" t="s">
        <v>2448</v>
      </c>
      <c r="M14" s="34" t="s">
        <v>2448</v>
      </c>
      <c r="N14" s="113"/>
      <c r="O14" s="120" t="s">
        <v>389</v>
      </c>
      <c r="P14" s="115" t="s">
        <v>1599</v>
      </c>
    </row>
    <row r="15" spans="1:16" ht="19.5" customHeight="1">
      <c r="A15" s="40"/>
      <c r="B15" s="28" t="s">
        <v>505</v>
      </c>
      <c r="C15" s="110" t="s">
        <v>2449</v>
      </c>
      <c r="D15" s="111" t="s">
        <v>2450</v>
      </c>
      <c r="E15" s="35" t="s">
        <v>340</v>
      </c>
      <c r="F15" s="122" t="s">
        <v>452</v>
      </c>
      <c r="G15" s="112" t="s">
        <v>1252</v>
      </c>
      <c r="H15" s="32" t="s">
        <v>1252</v>
      </c>
      <c r="I15" s="32" t="s">
        <v>1252</v>
      </c>
      <c r="J15" s="112"/>
      <c r="K15" s="32"/>
      <c r="L15" s="32"/>
      <c r="M15" s="34" t="s">
        <v>1279</v>
      </c>
      <c r="N15" s="113"/>
      <c r="O15" s="120"/>
      <c r="P15" s="115" t="s">
        <v>1580</v>
      </c>
    </row>
    <row r="16" spans="1:16" ht="19.5" customHeight="1">
      <c r="A16" s="40"/>
      <c r="B16" s="28" t="s">
        <v>463</v>
      </c>
      <c r="C16" s="110" t="s">
        <v>2451</v>
      </c>
      <c r="D16" s="111" t="s">
        <v>2452</v>
      </c>
      <c r="E16" s="35" t="s">
        <v>1337</v>
      </c>
      <c r="F16" s="117"/>
      <c r="G16" s="112" t="s">
        <v>1252</v>
      </c>
      <c r="H16" s="32" t="s">
        <v>1252</v>
      </c>
      <c r="I16" s="32" t="s">
        <v>1252</v>
      </c>
      <c r="J16" s="112" t="s">
        <v>1252</v>
      </c>
      <c r="K16" s="32" t="s">
        <v>1252</v>
      </c>
      <c r="L16" s="32" t="s">
        <v>1252</v>
      </c>
      <c r="M16" s="34" t="s">
        <v>1279</v>
      </c>
      <c r="N16" s="113"/>
      <c r="O16" s="120" t="s">
        <v>389</v>
      </c>
      <c r="P16" s="115" t="s">
        <v>1599</v>
      </c>
    </row>
  </sheetData>
  <mergeCells count="1">
    <mergeCell ref="G5:L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35"/>
  <sheetViews>
    <sheetView showZeros="0" workbookViewId="0" topLeftCell="A1">
      <selection activeCell="A1" sqref="A1"/>
    </sheetView>
  </sheetViews>
  <sheetFormatPr defaultColWidth="9.140625" defaultRowHeight="12.75"/>
  <cols>
    <col min="1" max="1" width="5.00390625" style="11" customWidth="1"/>
    <col min="2" max="2" width="6.421875" style="11" hidden="1" customWidth="1"/>
    <col min="3" max="3" width="4.00390625" style="11" customWidth="1"/>
    <col min="4" max="4" width="7.7109375" style="11" customWidth="1"/>
    <col min="5" max="5" width="14.7109375" style="11" customWidth="1"/>
    <col min="6" max="6" width="10.140625" style="11" customWidth="1"/>
    <col min="7" max="7" width="13.421875" style="11" customWidth="1"/>
    <col min="8" max="8" width="4.57421875" style="11" customWidth="1"/>
    <col min="9" max="9" width="6.28125" style="7" customWidth="1"/>
    <col min="10" max="10" width="8.421875" style="7" customWidth="1"/>
    <col min="11" max="11" width="7.28125" style="7" bestFit="1" customWidth="1"/>
    <col min="12" max="12" width="6.140625" style="7" bestFit="1" customWidth="1"/>
    <col min="13" max="14" width="5.57421875" style="7" customWidth="1"/>
    <col min="15" max="15" width="7.8515625" style="7" customWidth="1"/>
    <col min="16" max="16" width="5.7109375" style="11" customWidth="1"/>
    <col min="17" max="17" width="4.57421875" style="11" customWidth="1"/>
    <col min="18" max="18" width="6.140625" style="11" customWidth="1"/>
    <col min="19" max="19" width="16.7109375" style="11" customWidth="1"/>
    <col min="20" max="16384" width="9.140625" style="11" customWidth="1"/>
  </cols>
  <sheetData>
    <row r="1" spans="1:21" s="53" customFormat="1" ht="20.25">
      <c r="A1" s="153">
        <v>1.1574074074074073E-05</v>
      </c>
      <c r="B1" s="154"/>
      <c r="C1" s="154"/>
      <c r="D1" s="154"/>
      <c r="E1" s="1" t="s">
        <v>1809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s="53" customFormat="1" ht="20.25">
      <c r="A2" s="153">
        <v>1.1574074074074073E-05</v>
      </c>
      <c r="B2" s="154"/>
      <c r="C2" s="154"/>
      <c r="D2" s="153">
        <v>1.1574074074074073E-05</v>
      </c>
      <c r="E2" s="1" t="s">
        <v>1810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s="53" customFormat="1" ht="8.25" customHeigh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4:19" ht="15.75">
      <c r="D4" s="52" t="s">
        <v>1811</v>
      </c>
      <c r="M4" s="11"/>
      <c r="N4" s="11"/>
      <c r="P4" s="155"/>
      <c r="Q4" s="155"/>
      <c r="R4" s="155"/>
      <c r="S4" s="14" t="s">
        <v>1812</v>
      </c>
    </row>
    <row r="5" spans="4:19" ht="18.75">
      <c r="D5" s="15" t="s">
        <v>1813</v>
      </c>
      <c r="F5" s="53"/>
      <c r="M5" s="11"/>
      <c r="N5" s="11"/>
      <c r="P5" s="156"/>
      <c r="Q5" s="156"/>
      <c r="R5" s="156"/>
      <c r="S5" s="14" t="s">
        <v>311</v>
      </c>
    </row>
    <row r="6" spans="4:19" ht="12.75" customHeight="1">
      <c r="D6" s="52"/>
      <c r="F6" s="53"/>
      <c r="M6" s="11"/>
      <c r="N6" s="11"/>
      <c r="P6" s="156"/>
      <c r="Q6" s="156"/>
      <c r="R6" s="156"/>
      <c r="S6" s="156"/>
    </row>
    <row r="7" spans="8:15" ht="13.5" thickBot="1">
      <c r="H7" s="157"/>
      <c r="I7" s="249"/>
      <c r="J7" s="249"/>
      <c r="K7" s="249"/>
      <c r="L7" s="249"/>
      <c r="M7" s="249"/>
      <c r="N7" s="249"/>
      <c r="O7" s="249"/>
    </row>
    <row r="8" spans="1:19" ht="22.5" customHeight="1" thickBot="1">
      <c r="A8" s="158" t="s">
        <v>422</v>
      </c>
      <c r="B8" s="159" t="s">
        <v>1814</v>
      </c>
      <c r="C8" s="160" t="s">
        <v>1815</v>
      </c>
      <c r="D8" s="161" t="s">
        <v>292</v>
      </c>
      <c r="E8" s="162" t="s">
        <v>293</v>
      </c>
      <c r="F8" s="163" t="s">
        <v>294</v>
      </c>
      <c r="G8" s="164" t="s">
        <v>295</v>
      </c>
      <c r="H8" s="165"/>
      <c r="I8" s="166" t="s">
        <v>1816</v>
      </c>
      <c r="J8" s="167" t="s">
        <v>1817</v>
      </c>
      <c r="K8" s="167" t="s">
        <v>1818</v>
      </c>
      <c r="L8" s="167" t="s">
        <v>1819</v>
      </c>
      <c r="M8" s="167" t="s">
        <v>1820</v>
      </c>
      <c r="N8" s="167" t="s">
        <v>1821</v>
      </c>
      <c r="O8" s="168" t="s">
        <v>1822</v>
      </c>
      <c r="P8" s="163" t="s">
        <v>306</v>
      </c>
      <c r="Q8" s="169" t="s">
        <v>305</v>
      </c>
      <c r="R8" s="163" t="s">
        <v>306</v>
      </c>
      <c r="S8" s="170" t="s">
        <v>300</v>
      </c>
    </row>
    <row r="9" spans="1:20" ht="13.5" customHeight="1">
      <c r="A9" s="171"/>
      <c r="B9" s="172"/>
      <c r="C9" s="173"/>
      <c r="D9" s="174"/>
      <c r="E9" s="174"/>
      <c r="F9" s="175"/>
      <c r="G9" s="141"/>
      <c r="H9" s="176" t="s">
        <v>1823</v>
      </c>
      <c r="I9" s="177">
        <v>15.48</v>
      </c>
      <c r="J9" s="177">
        <v>1.64</v>
      </c>
      <c r="K9" s="177">
        <v>8.77</v>
      </c>
      <c r="L9" s="177">
        <v>26.74</v>
      </c>
      <c r="M9" s="177">
        <v>5.46</v>
      </c>
      <c r="N9" s="177">
        <v>29.25</v>
      </c>
      <c r="O9" s="130" t="s">
        <v>1824</v>
      </c>
      <c r="P9" s="178"/>
      <c r="Q9" s="179"/>
      <c r="R9" s="180"/>
      <c r="S9" s="181"/>
      <c r="T9" s="7"/>
    </row>
    <row r="10" spans="1:20" ht="13.5" customHeight="1">
      <c r="A10" s="182">
        <v>1</v>
      </c>
      <c r="B10" s="183"/>
      <c r="C10" s="184">
        <v>1</v>
      </c>
      <c r="D10" s="185" t="s">
        <v>734</v>
      </c>
      <c r="E10" s="186" t="s">
        <v>1825</v>
      </c>
      <c r="F10" s="187" t="s">
        <v>1826</v>
      </c>
      <c r="G10" s="188" t="s">
        <v>519</v>
      </c>
      <c r="H10" s="189" t="s">
        <v>1827</v>
      </c>
      <c r="I10" s="33" t="s">
        <v>1670</v>
      </c>
      <c r="J10" s="33"/>
      <c r="K10" s="33"/>
      <c r="L10" s="33"/>
      <c r="M10" s="33" t="s">
        <v>1670</v>
      </c>
      <c r="N10" s="33"/>
      <c r="O10" s="33"/>
      <c r="P10" s="40"/>
      <c r="Q10" s="190"/>
      <c r="R10" s="183"/>
      <c r="S10" s="181" t="s">
        <v>1828</v>
      </c>
      <c r="T10" s="7"/>
    </row>
    <row r="11" spans="1:20" ht="13.5" customHeight="1" thickBot="1">
      <c r="A11" s="191"/>
      <c r="B11" s="192"/>
      <c r="C11" s="193"/>
      <c r="D11" s="194"/>
      <c r="E11" s="195"/>
      <c r="F11" s="196"/>
      <c r="G11" s="197"/>
      <c r="H11" s="198" t="s">
        <v>1829</v>
      </c>
      <c r="I11" s="199">
        <f>IF(ISBLANK(I9),"",INT(9.23076*(26.7-I9)^1.835))</f>
        <v>779</v>
      </c>
      <c r="J11" s="199">
        <f>IF(ISBLANK(J9),"",INT(1.84523*(J9*100-75)^1.348))</f>
        <v>783</v>
      </c>
      <c r="K11" s="199">
        <f>IF(ISBLANK(K9),"",INT(56.0211*(K9-1.5)^1.05))</f>
        <v>449</v>
      </c>
      <c r="L11" s="199">
        <f>IF(ISBLANK(L9),"",INT(4.99087*(42.5-L9)^1.81))</f>
        <v>734</v>
      </c>
      <c r="M11" s="199">
        <f>IF(ISBLANK(M9),"",INT(0.188807*(M9*100-210)^1.41))</f>
        <v>688</v>
      </c>
      <c r="N11" s="199">
        <f>IF(ISBLANK(N9),"",INT(15.9803*(N9-3.8)^1.04))</f>
        <v>462</v>
      </c>
      <c r="O11" s="199">
        <f>IF(ISBLANK(O9),"",INT(0.11193*(254-(O9/$D$2))^1.88))</f>
        <v>771</v>
      </c>
      <c r="P11" s="199">
        <f>SUM(I11:O11)</f>
        <v>4666</v>
      </c>
      <c r="Q11" s="200" t="s">
        <v>450</v>
      </c>
      <c r="R11" s="199">
        <v>841</v>
      </c>
      <c r="S11" s="201" t="s">
        <v>1830</v>
      </c>
      <c r="T11" s="7"/>
    </row>
    <row r="12" spans="1:20" ht="13.5" customHeight="1">
      <c r="A12" s="171"/>
      <c r="B12" s="172"/>
      <c r="C12" s="173"/>
      <c r="D12" s="174"/>
      <c r="E12" s="174"/>
      <c r="F12" s="175"/>
      <c r="G12" s="141"/>
      <c r="H12" s="176" t="s">
        <v>1823</v>
      </c>
      <c r="I12" s="177">
        <v>16.07</v>
      </c>
      <c r="J12" s="177">
        <v>1.55</v>
      </c>
      <c r="K12" s="177">
        <v>9.69</v>
      </c>
      <c r="L12" s="177">
        <v>26.71</v>
      </c>
      <c r="M12" s="177">
        <v>5.27</v>
      </c>
      <c r="N12" s="177">
        <v>29.13</v>
      </c>
      <c r="O12" s="130" t="s">
        <v>1831</v>
      </c>
      <c r="P12" s="178"/>
      <c r="Q12" s="179"/>
      <c r="R12" s="180"/>
      <c r="S12" s="181"/>
      <c r="T12" s="7"/>
    </row>
    <row r="13" spans="1:20" ht="13.5" customHeight="1">
      <c r="A13" s="182">
        <v>2</v>
      </c>
      <c r="B13" s="183"/>
      <c r="C13" s="184">
        <v>2</v>
      </c>
      <c r="D13" s="185" t="s">
        <v>1832</v>
      </c>
      <c r="E13" s="186" t="s">
        <v>1833</v>
      </c>
      <c r="F13" s="187" t="s">
        <v>473</v>
      </c>
      <c r="G13" s="188" t="s">
        <v>1834</v>
      </c>
      <c r="H13" s="189" t="s">
        <v>1827</v>
      </c>
      <c r="I13" s="33" t="s">
        <v>1637</v>
      </c>
      <c r="J13" s="33"/>
      <c r="K13" s="33"/>
      <c r="L13" s="33" t="s">
        <v>1835</v>
      </c>
      <c r="M13" s="33" t="s">
        <v>1650</v>
      </c>
      <c r="N13" s="33"/>
      <c r="O13" s="33"/>
      <c r="P13" s="40"/>
      <c r="Q13" s="190"/>
      <c r="R13" s="183"/>
      <c r="S13" s="181" t="s">
        <v>1836</v>
      </c>
      <c r="T13" s="7"/>
    </row>
    <row r="14" spans="1:20" ht="13.5" customHeight="1" thickBot="1">
      <c r="A14" s="191"/>
      <c r="B14" s="192"/>
      <c r="C14" s="193"/>
      <c r="D14" s="194"/>
      <c r="E14" s="195"/>
      <c r="F14" s="196"/>
      <c r="G14" s="197"/>
      <c r="H14" s="198" t="s">
        <v>1829</v>
      </c>
      <c r="I14" s="199">
        <f>IF(ISBLANK(I12),"",INT(9.23076*(26.7-I12)^1.835))</f>
        <v>706</v>
      </c>
      <c r="J14" s="199">
        <f>IF(ISBLANK(J12),"",INT(1.84523*(J12*100-75)^1.348))</f>
        <v>678</v>
      </c>
      <c r="K14" s="199">
        <f>IF(ISBLANK(K12),"",INT(56.0211*(K12-1.5)^1.05))</f>
        <v>509</v>
      </c>
      <c r="L14" s="199">
        <f>IF(ISBLANK(L12),"",INT(4.99087*(42.5-L12)^1.81))</f>
        <v>736</v>
      </c>
      <c r="M14" s="199">
        <f>IF(ISBLANK(M12),"",INT(0.188807*(M12*100-210)^1.41))</f>
        <v>634</v>
      </c>
      <c r="N14" s="199">
        <f>IF(ISBLANK(N12),"",INT(15.9803*(N12-3.8)^1.04))</f>
        <v>460</v>
      </c>
      <c r="O14" s="199">
        <f>IF(ISBLANK(O12),"",INT(0.11193*(254-(O12/$D$2))^1.88))</f>
        <v>624</v>
      </c>
      <c r="P14" s="199">
        <f>SUM(I14:O14)</f>
        <v>4347</v>
      </c>
      <c r="Q14" s="200" t="s">
        <v>451</v>
      </c>
      <c r="R14" s="199">
        <v>781</v>
      </c>
      <c r="S14" s="201"/>
      <c r="T14" s="7"/>
    </row>
    <row r="15" spans="1:20" ht="13.5" customHeight="1">
      <c r="A15" s="171"/>
      <c r="B15" s="172"/>
      <c r="C15" s="173"/>
      <c r="D15" s="174"/>
      <c r="E15" s="174"/>
      <c r="F15" s="175"/>
      <c r="G15" s="141"/>
      <c r="H15" s="176" t="s">
        <v>1823</v>
      </c>
      <c r="I15" s="177">
        <v>16.07</v>
      </c>
      <c r="J15" s="177">
        <v>1.46</v>
      </c>
      <c r="K15" s="177">
        <v>8.49</v>
      </c>
      <c r="L15" s="177">
        <v>26.08</v>
      </c>
      <c r="M15" s="177">
        <v>5.15</v>
      </c>
      <c r="N15" s="177">
        <v>31.7</v>
      </c>
      <c r="O15" s="130" t="s">
        <v>1837</v>
      </c>
      <c r="P15" s="178"/>
      <c r="Q15" s="179"/>
      <c r="R15" s="180"/>
      <c r="S15" s="181" t="s">
        <v>1838</v>
      </c>
      <c r="T15" s="7"/>
    </row>
    <row r="16" spans="1:20" ht="13.5" customHeight="1">
      <c r="A16" s="182">
        <v>3</v>
      </c>
      <c r="B16" s="183"/>
      <c r="C16" s="184">
        <v>3</v>
      </c>
      <c r="D16" s="185" t="s">
        <v>1839</v>
      </c>
      <c r="E16" s="186" t="s">
        <v>1840</v>
      </c>
      <c r="F16" s="187" t="s">
        <v>1841</v>
      </c>
      <c r="G16" s="188" t="s">
        <v>1842</v>
      </c>
      <c r="H16" s="189" t="s">
        <v>1827</v>
      </c>
      <c r="I16" s="33" t="s">
        <v>1637</v>
      </c>
      <c r="J16" s="33"/>
      <c r="K16" s="33"/>
      <c r="L16" s="33" t="s">
        <v>1835</v>
      </c>
      <c r="M16" s="33" t="s">
        <v>1646</v>
      </c>
      <c r="N16" s="33"/>
      <c r="O16" s="33"/>
      <c r="P16" s="40"/>
      <c r="Q16" s="190"/>
      <c r="R16" s="183"/>
      <c r="S16" s="181" t="s">
        <v>1843</v>
      </c>
      <c r="T16" s="7"/>
    </row>
    <row r="17" spans="1:20" ht="13.5" customHeight="1" thickBot="1">
      <c r="A17" s="191"/>
      <c r="B17" s="192"/>
      <c r="C17" s="193"/>
      <c r="D17" s="194"/>
      <c r="E17" s="195"/>
      <c r="F17" s="196"/>
      <c r="G17" s="197"/>
      <c r="H17" s="198" t="s">
        <v>1829</v>
      </c>
      <c r="I17" s="199">
        <f>IF(ISBLANK(I15),"",INT(9.23076*(26.7-I15)^1.835))</f>
        <v>706</v>
      </c>
      <c r="J17" s="199">
        <f>IF(ISBLANK(J15),"",INT(1.84523*(J15*100-75)^1.348))</f>
        <v>577</v>
      </c>
      <c r="K17" s="199">
        <f>IF(ISBLANK(K15),"",INT(56.0211*(K15-1.5)^1.05))</f>
        <v>431</v>
      </c>
      <c r="L17" s="199">
        <f>IF(ISBLANK(L15),"",INT(4.99087*(42.5-L15)^1.81))</f>
        <v>790</v>
      </c>
      <c r="M17" s="199">
        <f>IF(ISBLANK(M15),"",INT(0.188807*(M15*100-210)^1.41))</f>
        <v>601</v>
      </c>
      <c r="N17" s="199">
        <f>IF(ISBLANK(N15),"",INT(15.9803*(N15-3.8)^1.04))</f>
        <v>509</v>
      </c>
      <c r="O17" s="199">
        <f>IF(ISBLANK(O15),"",INT(0.11193*(254-(O15/$D$2))^1.88))</f>
        <v>708</v>
      </c>
      <c r="P17" s="199">
        <f>SUM(I17:O17)</f>
        <v>4322</v>
      </c>
      <c r="Q17" s="200" t="s">
        <v>451</v>
      </c>
      <c r="R17" s="199">
        <v>776</v>
      </c>
      <c r="S17" s="201" t="s">
        <v>1844</v>
      </c>
      <c r="T17" s="7"/>
    </row>
    <row r="18" spans="1:20" ht="13.5" customHeight="1">
      <c r="A18" s="171"/>
      <c r="B18" s="172"/>
      <c r="C18" s="173"/>
      <c r="D18" s="174"/>
      <c r="E18" s="174"/>
      <c r="F18" s="175"/>
      <c r="G18" s="141"/>
      <c r="H18" s="176" t="s">
        <v>1823</v>
      </c>
      <c r="I18" s="177">
        <v>15.82</v>
      </c>
      <c r="J18" s="177">
        <v>1.49</v>
      </c>
      <c r="K18" s="177">
        <v>9.5</v>
      </c>
      <c r="L18" s="177">
        <v>27.26</v>
      </c>
      <c r="M18" s="177">
        <v>4.7</v>
      </c>
      <c r="N18" s="177">
        <v>30.13</v>
      </c>
      <c r="O18" s="130" t="s">
        <v>1845</v>
      </c>
      <c r="P18" s="178"/>
      <c r="Q18" s="179"/>
      <c r="R18" s="180"/>
      <c r="S18" s="181"/>
      <c r="T18" s="7"/>
    </row>
    <row r="19" spans="1:20" ht="13.5" customHeight="1">
      <c r="A19" s="182">
        <v>4</v>
      </c>
      <c r="B19" s="183"/>
      <c r="C19" s="184">
        <v>4</v>
      </c>
      <c r="D19" s="185" t="s">
        <v>1846</v>
      </c>
      <c r="E19" s="186" t="s">
        <v>1847</v>
      </c>
      <c r="F19" s="187" t="s">
        <v>1848</v>
      </c>
      <c r="G19" s="188" t="s">
        <v>1849</v>
      </c>
      <c r="H19" s="189" t="s">
        <v>1827</v>
      </c>
      <c r="I19" s="33" t="s">
        <v>1670</v>
      </c>
      <c r="J19" s="33"/>
      <c r="K19" s="33"/>
      <c r="L19" s="33"/>
      <c r="M19" s="33" t="s">
        <v>1850</v>
      </c>
      <c r="N19" s="33"/>
      <c r="O19" s="33"/>
      <c r="P19" s="40"/>
      <c r="Q19" s="190"/>
      <c r="R19" s="183"/>
      <c r="S19" s="181" t="s">
        <v>1851</v>
      </c>
      <c r="T19" s="7"/>
    </row>
    <row r="20" spans="1:20" ht="13.5" customHeight="1" thickBot="1">
      <c r="A20" s="191"/>
      <c r="B20" s="192"/>
      <c r="C20" s="193"/>
      <c r="D20" s="194"/>
      <c r="E20" s="195"/>
      <c r="F20" s="196"/>
      <c r="G20" s="197"/>
      <c r="H20" s="198" t="s">
        <v>1829</v>
      </c>
      <c r="I20" s="199">
        <f>IF(ISBLANK(I18),"",INT(9.23076*(26.7-I18)^1.835))</f>
        <v>736</v>
      </c>
      <c r="J20" s="199">
        <f>IF(ISBLANK(J18),"",INT(1.84523*(J18*100-75)^1.348))</f>
        <v>610</v>
      </c>
      <c r="K20" s="199">
        <f>IF(ISBLANK(K18),"",INT(56.0211*(K18-1.5)^1.05))</f>
        <v>497</v>
      </c>
      <c r="L20" s="199">
        <f>IF(ISBLANK(L18),"",INT(4.99087*(42.5-L18)^1.81))</f>
        <v>690</v>
      </c>
      <c r="M20" s="199">
        <f>IF(ISBLANK(M18),"",INT(0.188807*(M18*100-210)^1.41))</f>
        <v>479</v>
      </c>
      <c r="N20" s="199">
        <f>IF(ISBLANK(N18),"",INT(15.9803*(N18-3.8)^1.04))</f>
        <v>479</v>
      </c>
      <c r="O20" s="199">
        <f>IF(ISBLANK(O18),"",INT(0.11193*(254-(O18/$D$2))^1.88))</f>
        <v>529</v>
      </c>
      <c r="P20" s="199">
        <f>SUM(I20:O20)</f>
        <v>4020</v>
      </c>
      <c r="Q20" s="200" t="s">
        <v>451</v>
      </c>
      <c r="R20" s="199">
        <v>720</v>
      </c>
      <c r="S20" s="201"/>
      <c r="T20" s="7"/>
    </row>
    <row r="21" spans="1:20" ht="13.5" customHeight="1">
      <c r="A21" s="171"/>
      <c r="B21" s="172"/>
      <c r="C21" s="173"/>
      <c r="D21" s="174"/>
      <c r="E21" s="174"/>
      <c r="F21" s="175"/>
      <c r="G21" s="141"/>
      <c r="H21" s="176" t="s">
        <v>1823</v>
      </c>
      <c r="I21" s="177">
        <v>16.74</v>
      </c>
      <c r="J21" s="177">
        <v>1.31</v>
      </c>
      <c r="K21" s="177">
        <v>7.98</v>
      </c>
      <c r="L21" s="177">
        <v>27.34</v>
      </c>
      <c r="M21" s="177">
        <v>5.04</v>
      </c>
      <c r="N21" s="177">
        <v>23.39</v>
      </c>
      <c r="O21" s="130" t="s">
        <v>1852</v>
      </c>
      <c r="P21" s="178"/>
      <c r="Q21" s="179"/>
      <c r="R21" s="180"/>
      <c r="S21" s="181"/>
      <c r="T21" s="7"/>
    </row>
    <row r="22" spans="1:20" ht="13.5" customHeight="1">
      <c r="A22" s="182">
        <v>5</v>
      </c>
      <c r="B22" s="183"/>
      <c r="C22" s="184"/>
      <c r="D22" s="185" t="s">
        <v>1505</v>
      </c>
      <c r="E22" s="186" t="s">
        <v>1853</v>
      </c>
      <c r="F22" s="187" t="s">
        <v>1854</v>
      </c>
      <c r="G22" s="188" t="s">
        <v>1849</v>
      </c>
      <c r="H22" s="189" t="s">
        <v>1827</v>
      </c>
      <c r="I22" s="33" t="s">
        <v>1637</v>
      </c>
      <c r="J22" s="33"/>
      <c r="K22" s="33"/>
      <c r="L22" s="33" t="s">
        <v>1835</v>
      </c>
      <c r="M22" s="33" t="s">
        <v>1855</v>
      </c>
      <c r="N22" s="33"/>
      <c r="O22" s="33"/>
      <c r="P22" s="40"/>
      <c r="Q22" s="190"/>
      <c r="R22" s="183"/>
      <c r="S22" s="181" t="s">
        <v>1851</v>
      </c>
      <c r="T22" s="7"/>
    </row>
    <row r="23" spans="1:20" ht="13.5" customHeight="1" thickBot="1">
      <c r="A23" s="191"/>
      <c r="B23" s="192"/>
      <c r="C23" s="193"/>
      <c r="D23" s="194"/>
      <c r="E23" s="195"/>
      <c r="F23" s="196"/>
      <c r="G23" s="197"/>
      <c r="H23" s="198" t="s">
        <v>1829</v>
      </c>
      <c r="I23" s="199">
        <f>IF(ISBLANK(I21),"",INT(9.23076*(26.7-I21)^1.835))</f>
        <v>626</v>
      </c>
      <c r="J23" s="199">
        <f>IF(ISBLANK(J21),"",INT(1.84523*(J21*100-75)^1.348))</f>
        <v>419</v>
      </c>
      <c r="K23" s="199">
        <f>IF(ISBLANK(K21),"",INT(56.0211*(K21-1.5)^1.05))</f>
        <v>398</v>
      </c>
      <c r="L23" s="199">
        <f>IF(ISBLANK(L21),"",INT(4.99087*(42.5-L21)^1.81))</f>
        <v>684</v>
      </c>
      <c r="M23" s="199">
        <f>IF(ISBLANK(M21),"",INT(0.188807*(M21*100-210)^1.41))</f>
        <v>570</v>
      </c>
      <c r="N23" s="199">
        <f>IF(ISBLANK(N21),"",INT(15.9803*(N21-3.8)^1.04))</f>
        <v>352</v>
      </c>
      <c r="O23" s="199">
        <f>IF(ISBLANK(O21),"",INT(0.11193*(254-(O21/$D$2))^1.88))</f>
        <v>750</v>
      </c>
      <c r="P23" s="199">
        <f>SUM(I23:O23)</f>
        <v>3799</v>
      </c>
      <c r="Q23" s="200" t="s">
        <v>447</v>
      </c>
      <c r="R23" s="199">
        <v>678</v>
      </c>
      <c r="S23" s="201"/>
      <c r="T23" s="7"/>
    </row>
    <row r="24" spans="1:20" ht="13.5" customHeight="1">
      <c r="A24" s="171"/>
      <c r="B24" s="172"/>
      <c r="C24" s="173"/>
      <c r="D24" s="174"/>
      <c r="E24" s="174"/>
      <c r="F24" s="175"/>
      <c r="G24" s="141"/>
      <c r="H24" s="176" t="s">
        <v>1823</v>
      </c>
      <c r="I24" s="177">
        <v>17.58</v>
      </c>
      <c r="J24" s="177">
        <v>1.46</v>
      </c>
      <c r="K24" s="177">
        <v>9.38</v>
      </c>
      <c r="L24" s="177">
        <v>28.69</v>
      </c>
      <c r="M24" s="177">
        <v>4.64</v>
      </c>
      <c r="N24" s="177">
        <v>29.94</v>
      </c>
      <c r="O24" s="130" t="s">
        <v>1856</v>
      </c>
      <c r="P24" s="178"/>
      <c r="Q24" s="179"/>
      <c r="R24" s="180"/>
      <c r="S24" s="181"/>
      <c r="T24" s="7"/>
    </row>
    <row r="25" spans="1:20" ht="13.5" customHeight="1">
      <c r="A25" s="182">
        <v>6</v>
      </c>
      <c r="B25" s="183"/>
      <c r="C25" s="184">
        <v>5</v>
      </c>
      <c r="D25" s="185" t="s">
        <v>1857</v>
      </c>
      <c r="E25" s="186" t="s">
        <v>1858</v>
      </c>
      <c r="F25" s="187" t="s">
        <v>1859</v>
      </c>
      <c r="G25" s="188" t="s">
        <v>1860</v>
      </c>
      <c r="H25" s="189" t="s">
        <v>1827</v>
      </c>
      <c r="I25" s="33" t="s">
        <v>1670</v>
      </c>
      <c r="J25" s="33"/>
      <c r="K25" s="33"/>
      <c r="L25" s="33"/>
      <c r="M25" s="33" t="s">
        <v>1705</v>
      </c>
      <c r="N25" s="33"/>
      <c r="O25" s="33"/>
      <c r="P25" s="40"/>
      <c r="Q25" s="190"/>
      <c r="R25" s="183"/>
      <c r="S25" s="181" t="s">
        <v>942</v>
      </c>
      <c r="T25" s="7"/>
    </row>
    <row r="26" spans="1:20" ht="13.5" customHeight="1" thickBot="1">
      <c r="A26" s="191"/>
      <c r="B26" s="192"/>
      <c r="C26" s="193"/>
      <c r="D26" s="194"/>
      <c r="E26" s="195"/>
      <c r="F26" s="196"/>
      <c r="G26" s="197"/>
      <c r="H26" s="198" t="s">
        <v>1829</v>
      </c>
      <c r="I26" s="199">
        <f>IF(ISBLANK(I24),"",INT(9.23076*(26.7-I24)^1.835))</f>
        <v>533</v>
      </c>
      <c r="J26" s="199">
        <f>IF(ISBLANK(J24),"",INT(1.84523*(J24*100-75)^1.348))</f>
        <v>577</v>
      </c>
      <c r="K26" s="199">
        <f>IF(ISBLANK(K24),"",INT(56.0211*(K24-1.5)^1.05))</f>
        <v>489</v>
      </c>
      <c r="L26" s="199">
        <f>IF(ISBLANK(L24),"",INT(4.99087*(42.5-L24)^1.81))</f>
        <v>577</v>
      </c>
      <c r="M26" s="199">
        <f>IF(ISBLANK(M24),"",INT(0.188807*(M24*100-210)^1.41))</f>
        <v>464</v>
      </c>
      <c r="N26" s="199">
        <f>IF(ISBLANK(N24),"",INT(15.9803*(N24-3.8)^1.04))</f>
        <v>475</v>
      </c>
      <c r="O26" s="199">
        <f>IF(ISBLANK(O24),"",INT(0.11193*(254-(O24/$D$2))^1.88))</f>
        <v>396</v>
      </c>
      <c r="P26" s="199">
        <f>SUM(I26:O26)</f>
        <v>3511</v>
      </c>
      <c r="Q26" s="200" t="s">
        <v>447</v>
      </c>
      <c r="R26" s="199">
        <v>625</v>
      </c>
      <c r="S26" s="201"/>
      <c r="T26" s="7"/>
    </row>
    <row r="27" spans="1:20" ht="13.5" customHeight="1">
      <c r="A27" s="171"/>
      <c r="B27" s="172"/>
      <c r="C27" s="173"/>
      <c r="D27" s="174"/>
      <c r="E27" s="174"/>
      <c r="F27" s="175"/>
      <c r="G27" s="141"/>
      <c r="H27" s="176" t="s">
        <v>1823</v>
      </c>
      <c r="I27" s="177">
        <v>16.04</v>
      </c>
      <c r="J27" s="177">
        <v>1.43</v>
      </c>
      <c r="K27" s="177">
        <v>6.88</v>
      </c>
      <c r="L27" s="177">
        <v>27.6</v>
      </c>
      <c r="M27" s="177">
        <v>5.24</v>
      </c>
      <c r="N27" s="177">
        <v>21.05</v>
      </c>
      <c r="O27" s="130" t="s">
        <v>1861</v>
      </c>
      <c r="P27" s="178"/>
      <c r="Q27" s="179"/>
      <c r="R27" s="180"/>
      <c r="S27" s="181"/>
      <c r="T27" s="7"/>
    </row>
    <row r="28" spans="1:20" ht="13.5" customHeight="1">
      <c r="A28" s="182">
        <v>7</v>
      </c>
      <c r="B28" s="183"/>
      <c r="C28" s="184">
        <v>6</v>
      </c>
      <c r="D28" s="185" t="s">
        <v>989</v>
      </c>
      <c r="E28" s="186" t="s">
        <v>1862</v>
      </c>
      <c r="F28" s="187" t="s">
        <v>1421</v>
      </c>
      <c r="G28" s="188" t="s">
        <v>1863</v>
      </c>
      <c r="H28" s="189" t="s">
        <v>1827</v>
      </c>
      <c r="I28" s="33" t="s">
        <v>1670</v>
      </c>
      <c r="J28" s="33"/>
      <c r="K28" s="33"/>
      <c r="L28" s="33"/>
      <c r="M28" s="33" t="s">
        <v>1864</v>
      </c>
      <c r="N28" s="33"/>
      <c r="O28" s="33"/>
      <c r="P28" s="40"/>
      <c r="Q28" s="190"/>
      <c r="R28" s="183"/>
      <c r="S28" s="181" t="s">
        <v>1865</v>
      </c>
      <c r="T28" s="7"/>
    </row>
    <row r="29" spans="1:20" ht="13.5" customHeight="1" thickBot="1">
      <c r="A29" s="191"/>
      <c r="B29" s="192"/>
      <c r="C29" s="193"/>
      <c r="D29" s="194"/>
      <c r="E29" s="195"/>
      <c r="F29" s="196"/>
      <c r="G29" s="197"/>
      <c r="H29" s="198" t="s">
        <v>1829</v>
      </c>
      <c r="I29" s="199">
        <f>IF(ISBLANK(I27),"",INT(9.23076*(26.7-I27)^1.835))</f>
        <v>709</v>
      </c>
      <c r="J29" s="199">
        <f>IF(ISBLANK(J27),"",INT(1.84523*(J27*100-75)^1.348))</f>
        <v>544</v>
      </c>
      <c r="K29" s="199">
        <f>IF(ISBLANK(K27),"",INT(56.0211*(K27-1.5)^1.05))</f>
        <v>327</v>
      </c>
      <c r="L29" s="199">
        <f>IF(ISBLANK(L27),"",INT(4.99087*(42.5-L27)^1.81))</f>
        <v>663</v>
      </c>
      <c r="M29" s="199">
        <f>IF(ISBLANK(M27),"",INT(0.188807*(M27*100-210)^1.41))</f>
        <v>626</v>
      </c>
      <c r="N29" s="199">
        <f>IF(ISBLANK(N27),"",INT(15.9803*(N27-3.8)^1.04))</f>
        <v>308</v>
      </c>
      <c r="O29" s="199"/>
      <c r="P29" s="199">
        <f>SUM(I29:O29)</f>
        <v>3177</v>
      </c>
      <c r="Q29" s="200" t="s">
        <v>448</v>
      </c>
      <c r="R29" s="199">
        <v>563</v>
      </c>
      <c r="S29" s="201" t="s">
        <v>1866</v>
      </c>
      <c r="T29" s="7"/>
    </row>
    <row r="30" spans="1:20" ht="13.5" customHeight="1">
      <c r="A30" s="171"/>
      <c r="B30" s="172"/>
      <c r="C30" s="173"/>
      <c r="D30" s="174"/>
      <c r="E30" s="174"/>
      <c r="F30" s="175"/>
      <c r="G30" s="141"/>
      <c r="H30" s="176" t="s">
        <v>1823</v>
      </c>
      <c r="I30" s="177">
        <v>16.99</v>
      </c>
      <c r="J30" s="177" t="s">
        <v>1279</v>
      </c>
      <c r="K30" s="177">
        <v>8.52</v>
      </c>
      <c r="L30" s="177">
        <v>29.43</v>
      </c>
      <c r="M30" s="177">
        <v>4.85</v>
      </c>
      <c r="N30" s="177">
        <v>29.6</v>
      </c>
      <c r="O30" s="130" t="s">
        <v>1867</v>
      </c>
      <c r="P30" s="178"/>
      <c r="Q30" s="179"/>
      <c r="R30" s="180"/>
      <c r="S30" s="181"/>
      <c r="T30" s="7"/>
    </row>
    <row r="31" spans="1:20" ht="13.5" customHeight="1">
      <c r="A31" s="182">
        <v>8</v>
      </c>
      <c r="B31" s="183"/>
      <c r="C31" s="184">
        <v>7</v>
      </c>
      <c r="D31" s="185" t="s">
        <v>1868</v>
      </c>
      <c r="E31" s="186" t="s">
        <v>1869</v>
      </c>
      <c r="F31" s="187" t="s">
        <v>767</v>
      </c>
      <c r="G31" s="188" t="s">
        <v>311</v>
      </c>
      <c r="H31" s="189" t="s">
        <v>1827</v>
      </c>
      <c r="I31" s="33" t="s">
        <v>1670</v>
      </c>
      <c r="J31" s="33"/>
      <c r="K31" s="33"/>
      <c r="L31" s="33"/>
      <c r="M31" s="33" t="s">
        <v>1686</v>
      </c>
      <c r="N31" s="33"/>
      <c r="O31" s="33"/>
      <c r="P31" s="40" t="s">
        <v>389</v>
      </c>
      <c r="Q31" s="190"/>
      <c r="R31" s="183"/>
      <c r="S31" s="181" t="s">
        <v>1870</v>
      </c>
      <c r="T31" s="7"/>
    </row>
    <row r="32" spans="1:20" ht="13.5" customHeight="1" thickBot="1">
      <c r="A32" s="191"/>
      <c r="B32" s="192"/>
      <c r="C32" s="193"/>
      <c r="D32" s="194"/>
      <c r="E32" s="195"/>
      <c r="F32" s="196"/>
      <c r="G32" s="197"/>
      <c r="H32" s="198" t="s">
        <v>1829</v>
      </c>
      <c r="I32" s="199">
        <f>IF(ISBLANK(I30),"",INT(9.23076*(26.7-I30)^1.835))</f>
        <v>598</v>
      </c>
      <c r="J32" s="199"/>
      <c r="K32" s="199">
        <f>IF(ISBLANK(K30),"",INT(56.0211*(K30-1.5)^1.05))</f>
        <v>433</v>
      </c>
      <c r="L32" s="199">
        <f>IF(ISBLANK(L30),"",INT(4.99087*(42.5-L30)^1.81))</f>
        <v>523</v>
      </c>
      <c r="M32" s="199">
        <f>IF(ISBLANK(M30),"",INT(0.188807*(M30*100-210)^1.41))</f>
        <v>519</v>
      </c>
      <c r="N32" s="199">
        <f>IF(ISBLANK(N30),"",INT(15.9803*(N30-3.8)^1.04))</f>
        <v>469</v>
      </c>
      <c r="O32" s="199">
        <f>IF(ISBLANK(O30),"",INT(0.11193*(254-(O30/$D$2))^1.88))</f>
        <v>316</v>
      </c>
      <c r="P32" s="199">
        <f>SUM(I32:O32)</f>
        <v>2858</v>
      </c>
      <c r="Q32" s="200" t="s">
        <v>448</v>
      </c>
      <c r="R32" s="199"/>
      <c r="S32" s="201" t="s">
        <v>733</v>
      </c>
      <c r="T32" s="7"/>
    </row>
    <row r="33" spans="1:20" ht="13.5" customHeight="1">
      <c r="A33" s="171"/>
      <c r="B33" s="172"/>
      <c r="C33" s="173"/>
      <c r="D33" s="174"/>
      <c r="E33" s="174"/>
      <c r="F33" s="175"/>
      <c r="G33" s="141"/>
      <c r="H33" s="176" t="s">
        <v>1823</v>
      </c>
      <c r="I33" s="177">
        <v>13.73</v>
      </c>
      <c r="J33" s="177">
        <v>1.7</v>
      </c>
      <c r="K33" s="177">
        <v>11.78</v>
      </c>
      <c r="L33" s="177">
        <v>24.55</v>
      </c>
      <c r="M33" s="177">
        <v>6.14</v>
      </c>
      <c r="N33" s="177">
        <v>42.06</v>
      </c>
      <c r="O33" s="130" t="s">
        <v>1871</v>
      </c>
      <c r="P33" s="178"/>
      <c r="Q33" s="179"/>
      <c r="R33" s="180"/>
      <c r="S33" s="181"/>
      <c r="T33" s="7"/>
    </row>
    <row r="34" spans="1:20" ht="13.5" customHeight="1">
      <c r="A34" s="182"/>
      <c r="B34" s="183"/>
      <c r="C34" s="184"/>
      <c r="D34" s="185" t="s">
        <v>1872</v>
      </c>
      <c r="E34" s="186" t="s">
        <v>1873</v>
      </c>
      <c r="F34" s="187" t="s">
        <v>1874</v>
      </c>
      <c r="G34" s="188" t="s">
        <v>1875</v>
      </c>
      <c r="H34" s="189" t="s">
        <v>1827</v>
      </c>
      <c r="I34" s="33" t="s">
        <v>1637</v>
      </c>
      <c r="J34" s="33"/>
      <c r="K34" s="33"/>
      <c r="L34" s="33" t="s">
        <v>1835</v>
      </c>
      <c r="M34" s="33" t="s">
        <v>1650</v>
      </c>
      <c r="N34" s="33"/>
      <c r="O34" s="33"/>
      <c r="P34" s="40" t="s">
        <v>1876</v>
      </c>
      <c r="Q34" s="190"/>
      <c r="R34" s="183"/>
      <c r="S34" s="181" t="s">
        <v>1877</v>
      </c>
      <c r="T34" s="7"/>
    </row>
    <row r="35" spans="1:20" ht="13.5" customHeight="1" thickBot="1">
      <c r="A35" s="191"/>
      <c r="B35" s="192"/>
      <c r="C35" s="193"/>
      <c r="D35" s="194"/>
      <c r="E35" s="195"/>
      <c r="F35" s="196"/>
      <c r="G35" s="197"/>
      <c r="H35" s="198" t="s">
        <v>1829</v>
      </c>
      <c r="I35" s="199">
        <f>IF(ISBLANK(I33),"",INT(9.23076*(26.7-I33)^1.835))</f>
        <v>1017</v>
      </c>
      <c r="J35" s="199">
        <f>IF(ISBLANK(J33),"",INT(1.84523*(J33*100-75)^1.348))</f>
        <v>855</v>
      </c>
      <c r="K35" s="199">
        <f>IF(ISBLANK(K33),"",INT(56.0211*(K33-1.5)^1.05))</f>
        <v>647</v>
      </c>
      <c r="L35" s="199">
        <f>IF(ISBLANK(L33),"",INT(4.99087*(42.5-L33)^1.81))</f>
        <v>929</v>
      </c>
      <c r="M35" s="199">
        <f>IF(ISBLANK(M33),"",INT(0.188807*(M33*100-210)^1.41))</f>
        <v>893</v>
      </c>
      <c r="N35" s="199">
        <f>IF(ISBLANK(N33),"",INT(15.9803*(N33-3.8)^1.04))</f>
        <v>707</v>
      </c>
      <c r="O35" s="199">
        <f>IF(ISBLANK(O33),"",INT(0.11193*(254-(O33/$D$2))^1.88))</f>
        <v>820</v>
      </c>
      <c r="P35" s="199">
        <f>SUM(I35:O35)</f>
        <v>5868</v>
      </c>
      <c r="Q35" s="200"/>
      <c r="R35" s="199"/>
      <c r="S35" s="201"/>
      <c r="T35" s="7"/>
    </row>
  </sheetData>
  <mergeCells count="1">
    <mergeCell ref="I7:O7"/>
  </mergeCell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V54"/>
  <sheetViews>
    <sheetView showZeros="0" workbookViewId="0" topLeftCell="A1">
      <selection activeCell="A1" sqref="A1"/>
    </sheetView>
  </sheetViews>
  <sheetFormatPr defaultColWidth="9.140625" defaultRowHeight="12.75"/>
  <cols>
    <col min="1" max="2" width="4.8515625" style="11" customWidth="1"/>
    <col min="3" max="3" width="9.421875" style="11" customWidth="1"/>
    <col min="4" max="4" width="14.421875" style="11" customWidth="1"/>
    <col min="5" max="5" width="9.140625" style="11" customWidth="1"/>
    <col min="6" max="6" width="8.8515625" style="11" customWidth="1"/>
    <col min="7" max="7" width="4.57421875" style="11" customWidth="1"/>
    <col min="8" max="8" width="6.8515625" style="7" customWidth="1"/>
    <col min="9" max="9" width="5.421875" style="7" customWidth="1"/>
    <col min="10" max="10" width="6.00390625" style="7" customWidth="1"/>
    <col min="11" max="11" width="6.421875" style="7" bestFit="1" customWidth="1"/>
    <col min="12" max="13" width="5.57421875" style="7" customWidth="1"/>
    <col min="14" max="14" width="5.28125" style="7" customWidth="1"/>
    <col min="15" max="15" width="5.28125" style="7" bestFit="1" customWidth="1"/>
    <col min="16" max="16" width="5.28125" style="7" customWidth="1"/>
    <col min="17" max="17" width="6.57421875" style="7" customWidth="1"/>
    <col min="18" max="18" width="6.421875" style="7" customWidth="1"/>
    <col min="19" max="19" width="5.421875" style="7" customWidth="1"/>
    <col min="20" max="20" width="5.7109375" style="7" customWidth="1"/>
    <col min="21" max="21" width="11.8515625" style="11" customWidth="1"/>
    <col min="22" max="16384" width="9.140625" style="11" customWidth="1"/>
  </cols>
  <sheetData>
    <row r="1" spans="1:21" s="53" customFormat="1" ht="20.25">
      <c r="A1" s="153">
        <v>1.1574074074074073E-05</v>
      </c>
      <c r="B1" s="154"/>
      <c r="C1" s="1" t="s">
        <v>1809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s="53" customFormat="1" ht="20.25">
      <c r="A2" s="153">
        <v>1.1574074074074073E-05</v>
      </c>
      <c r="B2" s="154"/>
      <c r="C2" s="1" t="s">
        <v>1810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21" ht="14.25" customHeight="1">
      <c r="C3" s="52" t="s">
        <v>90</v>
      </c>
      <c r="L3" s="11"/>
      <c r="M3" s="11"/>
      <c r="N3" s="11"/>
      <c r="O3" s="11"/>
      <c r="P3" s="11"/>
      <c r="R3" s="155"/>
      <c r="S3" s="155"/>
      <c r="T3" s="155"/>
      <c r="U3" s="14" t="s">
        <v>1812</v>
      </c>
    </row>
    <row r="4" spans="3:21" ht="18.75">
      <c r="C4" s="15" t="s">
        <v>91</v>
      </c>
      <c r="E4" s="53" t="s">
        <v>454</v>
      </c>
      <c r="L4" s="11"/>
      <c r="M4" s="11"/>
      <c r="N4" s="11"/>
      <c r="O4" s="11"/>
      <c r="P4" s="11"/>
      <c r="R4" s="156"/>
      <c r="S4" s="156"/>
      <c r="T4" s="156"/>
      <c r="U4" s="14" t="s">
        <v>311</v>
      </c>
    </row>
    <row r="5" spans="7:17" ht="7.5" customHeight="1" thickBot="1">
      <c r="G5" s="157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21" ht="22.5" customHeight="1" thickBot="1">
      <c r="A6" s="158" t="s">
        <v>422</v>
      </c>
      <c r="B6" s="217" t="s">
        <v>1815</v>
      </c>
      <c r="C6" s="218" t="s">
        <v>292</v>
      </c>
      <c r="D6" s="162" t="s">
        <v>293</v>
      </c>
      <c r="E6" s="163" t="s">
        <v>294</v>
      </c>
      <c r="F6" s="164" t="s">
        <v>295</v>
      </c>
      <c r="G6" s="165"/>
      <c r="H6" s="219" t="s">
        <v>92</v>
      </c>
      <c r="I6" s="220" t="s">
        <v>1820</v>
      </c>
      <c r="J6" s="220" t="s">
        <v>1818</v>
      </c>
      <c r="K6" s="220" t="s">
        <v>1817</v>
      </c>
      <c r="L6" s="220" t="s">
        <v>93</v>
      </c>
      <c r="M6" s="220" t="s">
        <v>94</v>
      </c>
      <c r="N6" s="221" t="s">
        <v>95</v>
      </c>
      <c r="O6" s="221" t="s">
        <v>96</v>
      </c>
      <c r="P6" s="221" t="s">
        <v>1821</v>
      </c>
      <c r="Q6" s="222" t="s">
        <v>97</v>
      </c>
      <c r="R6" s="163" t="s">
        <v>98</v>
      </c>
      <c r="S6" s="169" t="s">
        <v>99</v>
      </c>
      <c r="T6" s="169" t="s">
        <v>306</v>
      </c>
      <c r="U6" s="170" t="s">
        <v>300</v>
      </c>
    </row>
    <row r="7" spans="1:21" ht="19.5" customHeight="1">
      <c r="A7" s="223"/>
      <c r="B7" s="224"/>
      <c r="C7" s="174"/>
      <c r="D7" s="174"/>
      <c r="E7" s="175"/>
      <c r="F7" s="225"/>
      <c r="G7" s="176" t="s">
        <v>1823</v>
      </c>
      <c r="H7" s="226" t="s">
        <v>100</v>
      </c>
      <c r="I7" s="226" t="s">
        <v>101</v>
      </c>
      <c r="J7" s="112" t="s">
        <v>102</v>
      </c>
      <c r="K7" s="226" t="s">
        <v>103</v>
      </c>
      <c r="L7" s="226" t="s">
        <v>104</v>
      </c>
      <c r="M7" s="226" t="s">
        <v>105</v>
      </c>
      <c r="N7" s="226" t="s">
        <v>106</v>
      </c>
      <c r="O7" s="226" t="s">
        <v>107</v>
      </c>
      <c r="P7" s="226" t="s">
        <v>108</v>
      </c>
      <c r="Q7" s="226" t="s">
        <v>109</v>
      </c>
      <c r="R7" s="227">
        <f>R8</f>
        <v>6508</v>
      </c>
      <c r="S7" s="228"/>
      <c r="T7" s="228"/>
      <c r="U7" s="229"/>
    </row>
    <row r="8" spans="1:22" ht="18.75" customHeight="1">
      <c r="A8" s="182">
        <v>1</v>
      </c>
      <c r="B8" s="230"/>
      <c r="C8" s="185" t="s">
        <v>1050</v>
      </c>
      <c r="D8" s="186" t="s">
        <v>110</v>
      </c>
      <c r="E8" s="188" t="s">
        <v>111</v>
      </c>
      <c r="F8" s="231" t="s">
        <v>311</v>
      </c>
      <c r="G8" s="111" t="s">
        <v>1827</v>
      </c>
      <c r="H8" s="226" t="s">
        <v>1685</v>
      </c>
      <c r="I8" s="226" t="s">
        <v>1648</v>
      </c>
      <c r="J8" s="226"/>
      <c r="K8" s="226"/>
      <c r="L8" s="226"/>
      <c r="M8" s="226" t="s">
        <v>112</v>
      </c>
      <c r="N8" s="226"/>
      <c r="O8" s="226"/>
      <c r="P8" s="226"/>
      <c r="Q8" s="226"/>
      <c r="R8" s="227">
        <f>R9</f>
        <v>6508</v>
      </c>
      <c r="S8" s="232"/>
      <c r="T8" s="232"/>
      <c r="U8" s="233" t="s">
        <v>113</v>
      </c>
      <c r="V8" s="7"/>
    </row>
    <row r="9" spans="1:22" ht="19.5" customHeight="1" thickBot="1">
      <c r="A9" s="234"/>
      <c r="B9" s="235"/>
      <c r="C9" s="194"/>
      <c r="D9" s="194"/>
      <c r="E9" s="196"/>
      <c r="F9" s="236" t="s">
        <v>312</v>
      </c>
      <c r="G9" s="198" t="s">
        <v>1829</v>
      </c>
      <c r="H9" s="199">
        <f>IF(ISBLANK(H7),"",TRUNC(25.4347*(18-H7)^1.81))</f>
        <v>759</v>
      </c>
      <c r="I9" s="199">
        <f>IF(ISBLANK(I7),"",TRUNC(0.14354*(I7*100-220)^1.4))</f>
        <v>652</v>
      </c>
      <c r="J9" s="199">
        <f>IF(ISBLANK(J7),"",TRUNC(51.39*(J7-1.5)^1.05))</f>
        <v>670</v>
      </c>
      <c r="K9" s="199">
        <f>IF(ISBLANK(K7),"",TRUNC(0.8465*(K7*100-75)^1.42))</f>
        <v>593</v>
      </c>
      <c r="L9" s="199">
        <f>IF(ISBLANK(L7),"",TRUNC(1.53775*(82-L7)^1.81))</f>
        <v>704</v>
      </c>
      <c r="M9" s="199">
        <f>IF(ISBLANK(M7),"",TRUNC(5.74352*(28.5-M7)^1.92))</f>
        <v>626</v>
      </c>
      <c r="N9" s="199">
        <f>IF(ISBLANK(N7),"",TRUNC(12.91*(N7-4)^1.1))</f>
        <v>643</v>
      </c>
      <c r="O9" s="199">
        <f>IF(ISBLANK(O7),"",TRUNC(0.2797*(O7*100-100)^1.35))</f>
        <v>482</v>
      </c>
      <c r="P9" s="199">
        <f>IF(ISBLANK(P7),"",TRUNC(10.14*(P7-7)^1.08))</f>
        <v>774</v>
      </c>
      <c r="Q9" s="199">
        <f>IF(ISBLANK(Q7),"",INT(0.03768*(480-(Q7/$A$2))^1.85))</f>
        <v>605</v>
      </c>
      <c r="R9" s="199">
        <f>SUM(H9:Q9)</f>
        <v>6508</v>
      </c>
      <c r="S9" s="237" t="s">
        <v>450</v>
      </c>
      <c r="T9" s="238">
        <v>884</v>
      </c>
      <c r="U9" s="239" t="s">
        <v>114</v>
      </c>
      <c r="V9" s="7"/>
    </row>
    <row r="10" spans="1:21" ht="19.5" customHeight="1">
      <c r="A10" s="223"/>
      <c r="B10" s="224"/>
      <c r="C10" s="174"/>
      <c r="D10" s="174"/>
      <c r="E10" s="175"/>
      <c r="F10" s="225"/>
      <c r="G10" s="176" t="s">
        <v>1823</v>
      </c>
      <c r="H10" s="226" t="s">
        <v>115</v>
      </c>
      <c r="I10" s="226" t="s">
        <v>116</v>
      </c>
      <c r="J10" s="112" t="s">
        <v>117</v>
      </c>
      <c r="K10" s="226" t="s">
        <v>118</v>
      </c>
      <c r="L10" s="226" t="s">
        <v>119</v>
      </c>
      <c r="M10" s="226" t="s">
        <v>120</v>
      </c>
      <c r="N10" s="226" t="s">
        <v>121</v>
      </c>
      <c r="O10" s="226" t="s">
        <v>122</v>
      </c>
      <c r="P10" s="226" t="s">
        <v>123</v>
      </c>
      <c r="Q10" s="226" t="s">
        <v>124</v>
      </c>
      <c r="R10" s="227">
        <f>R11</f>
        <v>6473</v>
      </c>
      <c r="S10" s="228"/>
      <c r="T10" s="228"/>
      <c r="U10" s="229"/>
    </row>
    <row r="11" spans="1:22" ht="18.75" customHeight="1">
      <c r="A11" s="182">
        <v>2</v>
      </c>
      <c r="B11" s="230">
        <v>1</v>
      </c>
      <c r="C11" s="185" t="s">
        <v>125</v>
      </c>
      <c r="D11" s="186" t="s">
        <v>126</v>
      </c>
      <c r="E11" s="188" t="s">
        <v>127</v>
      </c>
      <c r="F11" s="231" t="s">
        <v>340</v>
      </c>
      <c r="G11" s="111" t="s">
        <v>1827</v>
      </c>
      <c r="H11" s="226" t="s">
        <v>128</v>
      </c>
      <c r="I11" s="226" t="s">
        <v>1660</v>
      </c>
      <c r="J11" s="226"/>
      <c r="K11" s="226"/>
      <c r="L11" s="226"/>
      <c r="M11" s="226" t="s">
        <v>1670</v>
      </c>
      <c r="N11" s="226"/>
      <c r="O11" s="226"/>
      <c r="P11" s="226"/>
      <c r="Q11" s="226"/>
      <c r="R11" s="227">
        <f>R12</f>
        <v>6473</v>
      </c>
      <c r="S11" s="232"/>
      <c r="T11" s="232"/>
      <c r="U11" s="233" t="s">
        <v>40</v>
      </c>
      <c r="V11" s="7"/>
    </row>
    <row r="12" spans="1:22" ht="19.5" customHeight="1" thickBot="1">
      <c r="A12" s="234"/>
      <c r="B12" s="235"/>
      <c r="C12" s="194"/>
      <c r="D12" s="194"/>
      <c r="E12" s="196"/>
      <c r="F12" s="236" t="s">
        <v>452</v>
      </c>
      <c r="G12" s="198" t="s">
        <v>1829</v>
      </c>
      <c r="H12" s="199">
        <f>IF(ISBLANK(H10),"",TRUNC(25.4347*(18-H10)^1.81))</f>
        <v>801</v>
      </c>
      <c r="I12" s="199">
        <f>IF(ISBLANK(I10),"",TRUNC(0.14354*(I10*100-220)^1.4))</f>
        <v>688</v>
      </c>
      <c r="J12" s="199">
        <f>IF(ISBLANK(J10),"",TRUNC(51.39*(J10-1.5)^1.05))</f>
        <v>612</v>
      </c>
      <c r="K12" s="199">
        <f>IF(ISBLANK(K10),"",TRUNC(0.8465*(K10*100-75)^1.42))</f>
        <v>696</v>
      </c>
      <c r="L12" s="199">
        <f>IF(ISBLANK(L10),"",TRUNC(1.53775*(82-L10)^1.81))</f>
        <v>745</v>
      </c>
      <c r="M12" s="199">
        <f>IF(ISBLANK(M10),"",TRUNC(5.74352*(28.5-M10)^1.92))</f>
        <v>716</v>
      </c>
      <c r="N12" s="199">
        <f>IF(ISBLANK(N10),"",TRUNC(12.91*(N10-4)^1.1))</f>
        <v>672</v>
      </c>
      <c r="O12" s="199">
        <f>IF(ISBLANK(O10),"",TRUNC(0.2797*(O10*100-100)^1.35))</f>
        <v>562</v>
      </c>
      <c r="P12" s="199">
        <f>IF(ISBLANK(P10),"",TRUNC(10.14*(P10-7)^1.08))</f>
        <v>505</v>
      </c>
      <c r="Q12" s="199">
        <f>IF(ISBLANK(Q10),"",INT(0.03768*(480-(Q10/$A$2))^1.85))</f>
        <v>476</v>
      </c>
      <c r="R12" s="199">
        <f>SUM(H12:Q12)</f>
        <v>6473</v>
      </c>
      <c r="S12" s="237" t="s">
        <v>451</v>
      </c>
      <c r="T12" s="238">
        <v>878</v>
      </c>
      <c r="U12" s="239"/>
      <c r="V12" s="7"/>
    </row>
    <row r="13" spans="1:21" ht="19.5" customHeight="1">
      <c r="A13" s="223"/>
      <c r="B13" s="224"/>
      <c r="C13" s="174"/>
      <c r="D13" s="174"/>
      <c r="E13" s="175"/>
      <c r="F13" s="225"/>
      <c r="G13" s="176" t="s">
        <v>1823</v>
      </c>
      <c r="H13" s="226" t="s">
        <v>129</v>
      </c>
      <c r="I13" s="226" t="s">
        <v>130</v>
      </c>
      <c r="J13" s="112" t="s">
        <v>131</v>
      </c>
      <c r="K13" s="226" t="s">
        <v>132</v>
      </c>
      <c r="L13" s="226" t="s">
        <v>133</v>
      </c>
      <c r="M13" s="226" t="s">
        <v>134</v>
      </c>
      <c r="N13" s="226" t="s">
        <v>135</v>
      </c>
      <c r="O13" s="226" t="s">
        <v>137</v>
      </c>
      <c r="P13" s="226" t="s">
        <v>138</v>
      </c>
      <c r="Q13" s="226" t="s">
        <v>139</v>
      </c>
      <c r="R13" s="227">
        <f>R14</f>
        <v>6375</v>
      </c>
      <c r="S13" s="228"/>
      <c r="T13" s="228"/>
      <c r="U13" s="229"/>
    </row>
    <row r="14" spans="1:22" ht="18.75" customHeight="1">
      <c r="A14" s="182">
        <v>3</v>
      </c>
      <c r="B14" s="230"/>
      <c r="C14" s="185" t="s">
        <v>525</v>
      </c>
      <c r="D14" s="186" t="s">
        <v>547</v>
      </c>
      <c r="E14" s="188" t="s">
        <v>140</v>
      </c>
      <c r="F14" s="231" t="s">
        <v>393</v>
      </c>
      <c r="G14" s="111" t="s">
        <v>1827</v>
      </c>
      <c r="H14" s="226" t="s">
        <v>112</v>
      </c>
      <c r="I14" s="226" t="s">
        <v>1660</v>
      </c>
      <c r="J14" s="226"/>
      <c r="K14" s="226"/>
      <c r="L14" s="226"/>
      <c r="M14" s="226" t="s">
        <v>112</v>
      </c>
      <c r="N14" s="226"/>
      <c r="O14" s="226"/>
      <c r="P14" s="226"/>
      <c r="Q14" s="226"/>
      <c r="R14" s="227">
        <f>R15</f>
        <v>6375</v>
      </c>
      <c r="S14" s="232"/>
      <c r="T14" s="232"/>
      <c r="U14" s="233" t="s">
        <v>1851</v>
      </c>
      <c r="V14" s="7"/>
    </row>
    <row r="15" spans="1:22" ht="19.5" customHeight="1" thickBot="1">
      <c r="A15" s="234"/>
      <c r="B15" s="235"/>
      <c r="C15" s="194"/>
      <c r="D15" s="194"/>
      <c r="E15" s="196"/>
      <c r="F15" s="236" t="s">
        <v>141</v>
      </c>
      <c r="G15" s="198" t="s">
        <v>1829</v>
      </c>
      <c r="H15" s="199">
        <f>IF(ISBLANK(H13),"",TRUNC(25.4347*(18-H13)^1.81))</f>
        <v>765</v>
      </c>
      <c r="I15" s="199">
        <f>IF(ISBLANK(I13),"",TRUNC(0.14354*(I13*100-220)^1.4))</f>
        <v>723</v>
      </c>
      <c r="J15" s="199">
        <f>IF(ISBLANK(J13),"",TRUNC(51.39*(J13-1.5)^1.05))</f>
        <v>599</v>
      </c>
      <c r="K15" s="199">
        <f>IF(ISBLANK(K13),"",TRUNC(0.8465*(K13*100-75)^1.42))</f>
        <v>644</v>
      </c>
      <c r="L15" s="199">
        <f>IF(ISBLANK(L13),"",TRUNC(1.53775*(82-L13)^1.81))</f>
        <v>765</v>
      </c>
      <c r="M15" s="199">
        <f>IF(ISBLANK(M13),"",TRUNC(5.74352*(28.5-M13)^1.92))</f>
        <v>820</v>
      </c>
      <c r="N15" s="199">
        <f>IF(ISBLANK(N13),"",TRUNC(12.91*(N13-4)^1.1))</f>
        <v>531</v>
      </c>
      <c r="O15" s="199">
        <f>IF(ISBLANK(O13),"",TRUNC(0.2797*(O13*100-100)^1.35))</f>
        <v>457</v>
      </c>
      <c r="P15" s="199">
        <f>IF(ISBLANK(P13),"",TRUNC(10.14*(P13-7)^1.08))</f>
        <v>497</v>
      </c>
      <c r="Q15" s="199">
        <f>IF(ISBLANK(Q13),"",INT(0.03768*(480-(Q13/$A$2))^1.85))</f>
        <v>574</v>
      </c>
      <c r="R15" s="199">
        <f>SUM(H15:Q15)</f>
        <v>6375</v>
      </c>
      <c r="S15" s="237" t="s">
        <v>451</v>
      </c>
      <c r="T15" s="238">
        <v>864</v>
      </c>
      <c r="U15" s="239"/>
      <c r="V15" s="7"/>
    </row>
    <row r="16" spans="1:21" ht="19.5" customHeight="1">
      <c r="A16" s="223"/>
      <c r="B16" s="224"/>
      <c r="C16" s="174"/>
      <c r="D16" s="174"/>
      <c r="E16" s="175"/>
      <c r="F16" s="225"/>
      <c r="G16" s="176" t="s">
        <v>1823</v>
      </c>
      <c r="H16" s="226" t="s">
        <v>142</v>
      </c>
      <c r="I16" s="226" t="s">
        <v>143</v>
      </c>
      <c r="J16" s="112" t="s">
        <v>144</v>
      </c>
      <c r="K16" s="226" t="s">
        <v>132</v>
      </c>
      <c r="L16" s="226" t="s">
        <v>145</v>
      </c>
      <c r="M16" s="226" t="s">
        <v>146</v>
      </c>
      <c r="N16" s="226" t="s">
        <v>147</v>
      </c>
      <c r="O16" s="226" t="s">
        <v>122</v>
      </c>
      <c r="P16" s="226" t="s">
        <v>136</v>
      </c>
      <c r="Q16" s="226" t="s">
        <v>148</v>
      </c>
      <c r="R16" s="227">
        <f>R17</f>
        <v>6184</v>
      </c>
      <c r="S16" s="228"/>
      <c r="T16" s="228"/>
      <c r="U16" s="229"/>
    </row>
    <row r="17" spans="1:22" ht="18.75" customHeight="1">
      <c r="A17" s="182">
        <v>4</v>
      </c>
      <c r="B17" s="230"/>
      <c r="C17" s="185" t="s">
        <v>149</v>
      </c>
      <c r="D17" s="186" t="s">
        <v>150</v>
      </c>
      <c r="E17" s="188" t="s">
        <v>151</v>
      </c>
      <c r="F17" s="231" t="s">
        <v>362</v>
      </c>
      <c r="G17" s="111" t="s">
        <v>1827</v>
      </c>
      <c r="H17" s="226" t="s">
        <v>152</v>
      </c>
      <c r="I17" s="226" t="s">
        <v>153</v>
      </c>
      <c r="J17" s="226"/>
      <c r="K17" s="226"/>
      <c r="L17" s="226"/>
      <c r="M17" s="226" t="s">
        <v>1670</v>
      </c>
      <c r="N17" s="226"/>
      <c r="O17" s="226"/>
      <c r="P17" s="226"/>
      <c r="Q17" s="226"/>
      <c r="R17" s="227">
        <f>R18</f>
        <v>6184</v>
      </c>
      <c r="S17" s="232"/>
      <c r="T17" s="118" t="s">
        <v>389</v>
      </c>
      <c r="U17" s="233" t="s">
        <v>580</v>
      </c>
      <c r="V17" s="7"/>
    </row>
    <row r="18" spans="1:22" ht="19.5" customHeight="1" thickBot="1">
      <c r="A18" s="234"/>
      <c r="B18" s="235"/>
      <c r="C18" s="194"/>
      <c r="D18" s="194"/>
      <c r="E18" s="196"/>
      <c r="F18" s="236"/>
      <c r="G18" s="198" t="s">
        <v>1829</v>
      </c>
      <c r="H18" s="199">
        <f>IF(ISBLANK(H16),"",TRUNC(25.4347*(18-H16)^1.81))</f>
        <v>719</v>
      </c>
      <c r="I18" s="199">
        <f>IF(ISBLANK(I16),"",TRUNC(0.14354*(I16*100-220)^1.4))</f>
        <v>628</v>
      </c>
      <c r="J18" s="199">
        <f>IF(ISBLANK(J16),"",TRUNC(51.39*(J16-1.5)^1.05))</f>
        <v>590</v>
      </c>
      <c r="K18" s="199">
        <f>IF(ISBLANK(K16),"",TRUNC(0.8465*(K16*100-75)^1.42))</f>
        <v>644</v>
      </c>
      <c r="L18" s="199">
        <f>IF(ISBLANK(L16),"",TRUNC(1.53775*(82-L16)^1.81))</f>
        <v>708</v>
      </c>
      <c r="M18" s="199">
        <f>IF(ISBLANK(M16),"",TRUNC(5.74352*(28.5-M16)^1.92))</f>
        <v>676</v>
      </c>
      <c r="N18" s="199">
        <f>IF(ISBLANK(N16),"",TRUNC(12.91*(N16-4)^1.1))</f>
        <v>533</v>
      </c>
      <c r="O18" s="199">
        <f>IF(ISBLANK(O16),"",TRUNC(0.2797*(O16*100-100)^1.35))</f>
        <v>562</v>
      </c>
      <c r="P18" s="199">
        <f>IF(ISBLANK(P16),"",TRUNC(10.14*(P16-7)^1.08))</f>
        <v>545</v>
      </c>
      <c r="Q18" s="199">
        <f>IF(ISBLANK(Q16),"",INT(0.03768*(480-(Q16/$A$2))^1.85))</f>
        <v>579</v>
      </c>
      <c r="R18" s="199">
        <f>SUM(H18:Q18)</f>
        <v>6184</v>
      </c>
      <c r="S18" s="237" t="s">
        <v>451</v>
      </c>
      <c r="T18" s="238"/>
      <c r="U18" s="239"/>
      <c r="V18" s="7"/>
    </row>
    <row r="19" spans="1:21" ht="19.5" customHeight="1">
      <c r="A19" s="223"/>
      <c r="B19" s="224"/>
      <c r="C19" s="174"/>
      <c r="D19" s="174"/>
      <c r="E19" s="175"/>
      <c r="F19" s="225"/>
      <c r="G19" s="176" t="s">
        <v>1823</v>
      </c>
      <c r="H19" s="226" t="s">
        <v>154</v>
      </c>
      <c r="I19" s="226" t="s">
        <v>155</v>
      </c>
      <c r="J19" s="112" t="s">
        <v>156</v>
      </c>
      <c r="K19" s="226" t="s">
        <v>132</v>
      </c>
      <c r="L19" s="226" t="s">
        <v>157</v>
      </c>
      <c r="M19" s="226" t="s">
        <v>158</v>
      </c>
      <c r="N19" s="226" t="s">
        <v>159</v>
      </c>
      <c r="O19" s="226" t="s">
        <v>160</v>
      </c>
      <c r="P19" s="226" t="s">
        <v>161</v>
      </c>
      <c r="Q19" s="226" t="s">
        <v>162</v>
      </c>
      <c r="R19" s="227"/>
      <c r="S19" s="228"/>
      <c r="T19" s="228"/>
      <c r="U19" s="229"/>
    </row>
    <row r="20" spans="1:22" ht="18.75" customHeight="1">
      <c r="A20" s="182">
        <v>5</v>
      </c>
      <c r="B20" s="230">
        <v>2</v>
      </c>
      <c r="C20" s="185" t="s">
        <v>1129</v>
      </c>
      <c r="D20" s="186" t="s">
        <v>163</v>
      </c>
      <c r="E20" s="188" t="s">
        <v>652</v>
      </c>
      <c r="F20" s="231" t="s">
        <v>311</v>
      </c>
      <c r="G20" s="111" t="s">
        <v>1827</v>
      </c>
      <c r="H20" s="226" t="s">
        <v>112</v>
      </c>
      <c r="I20" s="226" t="s">
        <v>1685</v>
      </c>
      <c r="J20" s="226"/>
      <c r="K20" s="226"/>
      <c r="L20" s="226"/>
      <c r="M20" s="226" t="s">
        <v>112</v>
      </c>
      <c r="N20" s="226"/>
      <c r="O20" s="226"/>
      <c r="P20" s="226"/>
      <c r="Q20" s="226"/>
      <c r="R20" s="227">
        <f>R21</f>
        <v>5902</v>
      </c>
      <c r="S20" s="232"/>
      <c r="T20" s="118" t="s">
        <v>389</v>
      </c>
      <c r="U20" s="233" t="s">
        <v>164</v>
      </c>
      <c r="V20" s="7"/>
    </row>
    <row r="21" spans="1:22" ht="19.5" customHeight="1" thickBot="1">
      <c r="A21" s="234"/>
      <c r="B21" s="235"/>
      <c r="C21" s="194"/>
      <c r="D21" s="194"/>
      <c r="E21" s="196"/>
      <c r="F21" s="236"/>
      <c r="G21" s="198" t="s">
        <v>1829</v>
      </c>
      <c r="H21" s="199">
        <f>IF(ISBLANK(H19),"",TRUNC(25.4347*(18-H19)^1.81))</f>
        <v>622</v>
      </c>
      <c r="I21" s="199">
        <f>IF(ISBLANK(I19),"",TRUNC(0.14354*(I19*100-220)^1.4))</f>
        <v>686</v>
      </c>
      <c r="J21" s="199">
        <f>IF(ISBLANK(J19),"",TRUNC(51.39*(J19-1.5)^1.05))</f>
        <v>524</v>
      </c>
      <c r="K21" s="199">
        <f>IF(ISBLANK(K19),"",TRUNC(0.8465*(K19*100-75)^1.42))</f>
        <v>644</v>
      </c>
      <c r="L21" s="199">
        <f>IF(ISBLANK(L19),"",TRUNC(1.53775*(82-L19)^1.81))</f>
        <v>663</v>
      </c>
      <c r="M21" s="199">
        <f>IF(ISBLANK(M19),"",TRUNC(5.74352*(28.5-M19)^1.92))</f>
        <v>655</v>
      </c>
      <c r="N21" s="199">
        <f>IF(ISBLANK(N19),"",TRUNC(12.91*(N19-4)^1.1))</f>
        <v>494</v>
      </c>
      <c r="O21" s="199">
        <f>IF(ISBLANK(O19),"",TRUNC(0.2797*(O19*100-100)^1.35))</f>
        <v>509</v>
      </c>
      <c r="P21" s="199">
        <f>IF(ISBLANK(P19),"",TRUNC(10.14*(P19-7)^1.08))</f>
        <v>453</v>
      </c>
      <c r="Q21" s="199">
        <f>IF(ISBLANK(Q19),"",INT(0.03768*(480-(Q19/$A$2))^1.85))</f>
        <v>652</v>
      </c>
      <c r="R21" s="199">
        <f>SUM(H21:Q21)</f>
        <v>5902</v>
      </c>
      <c r="S21" s="237" t="s">
        <v>451</v>
      </c>
      <c r="T21" s="238"/>
      <c r="U21" s="239" t="s">
        <v>165</v>
      </c>
      <c r="V21" s="7"/>
    </row>
    <row r="22" spans="1:21" ht="19.5" customHeight="1">
      <c r="A22" s="223"/>
      <c r="B22" s="224"/>
      <c r="C22" s="174"/>
      <c r="D22" s="174"/>
      <c r="E22" s="175"/>
      <c r="F22" s="225"/>
      <c r="G22" s="176" t="s">
        <v>1823</v>
      </c>
      <c r="H22" s="226" t="s">
        <v>166</v>
      </c>
      <c r="I22" s="226" t="s">
        <v>167</v>
      </c>
      <c r="J22" s="112" t="s">
        <v>168</v>
      </c>
      <c r="K22" s="226" t="s">
        <v>169</v>
      </c>
      <c r="L22" s="226" t="s">
        <v>170</v>
      </c>
      <c r="M22" s="226" t="s">
        <v>171</v>
      </c>
      <c r="N22" s="226" t="s">
        <v>172</v>
      </c>
      <c r="O22" s="226" t="s">
        <v>173</v>
      </c>
      <c r="P22" s="226" t="s">
        <v>174</v>
      </c>
      <c r="Q22" s="226" t="s">
        <v>175</v>
      </c>
      <c r="R22" s="227">
        <f>R23</f>
        <v>5728</v>
      </c>
      <c r="S22" s="228"/>
      <c r="T22" s="228"/>
      <c r="U22" s="229"/>
    </row>
    <row r="23" spans="1:22" ht="18.75" customHeight="1">
      <c r="A23" s="182">
        <v>6</v>
      </c>
      <c r="B23" s="230"/>
      <c r="C23" s="185" t="s">
        <v>499</v>
      </c>
      <c r="D23" s="186" t="s">
        <v>176</v>
      </c>
      <c r="E23" s="188" t="s">
        <v>177</v>
      </c>
      <c r="F23" s="231" t="s">
        <v>393</v>
      </c>
      <c r="G23" s="111" t="s">
        <v>1827</v>
      </c>
      <c r="H23" s="226" t="s">
        <v>1685</v>
      </c>
      <c r="I23" s="226" t="s">
        <v>178</v>
      </c>
      <c r="J23" s="226"/>
      <c r="K23" s="226"/>
      <c r="L23" s="226"/>
      <c r="M23" s="226" t="s">
        <v>1670</v>
      </c>
      <c r="N23" s="226"/>
      <c r="O23" s="226"/>
      <c r="P23" s="226"/>
      <c r="Q23" s="226"/>
      <c r="R23" s="227">
        <f>R24</f>
        <v>5728</v>
      </c>
      <c r="S23" s="232"/>
      <c r="T23" s="232"/>
      <c r="U23" s="233" t="s">
        <v>1418</v>
      </c>
      <c r="V23" s="7"/>
    </row>
    <row r="24" spans="1:22" ht="19.5" customHeight="1" thickBot="1">
      <c r="A24" s="234"/>
      <c r="B24" s="235"/>
      <c r="C24" s="194"/>
      <c r="D24" s="194"/>
      <c r="E24" s="196"/>
      <c r="F24" s="240" t="s">
        <v>1689</v>
      </c>
      <c r="G24" s="198" t="s">
        <v>1829</v>
      </c>
      <c r="H24" s="199">
        <f>IF(ISBLANK(H22),"",TRUNC(25.4347*(18-H22)^1.81))</f>
        <v>639</v>
      </c>
      <c r="I24" s="199">
        <f>IF(ISBLANK(I22),"",TRUNC(0.14354*(I22*100-220)^1.4))</f>
        <v>630</v>
      </c>
      <c r="J24" s="199">
        <f>IF(ISBLANK(J22),"",TRUNC(51.39*(J22-1.5)^1.05))</f>
        <v>473</v>
      </c>
      <c r="K24" s="199">
        <f>IF(ISBLANK(K22),"",TRUNC(0.8465*(K22*100-75)^1.42))</f>
        <v>803</v>
      </c>
      <c r="L24" s="199">
        <f>IF(ISBLANK(L22),"",TRUNC(1.53775*(82-L22)^1.81))</f>
        <v>582</v>
      </c>
      <c r="M24" s="199">
        <f>IF(ISBLANK(M22),"",TRUNC(5.74352*(28.5-M22)^1.92))</f>
        <v>697</v>
      </c>
      <c r="N24" s="199">
        <f>IF(ISBLANK(N22),"",TRUNC(12.91*(N22-4)^1.1))</f>
        <v>446</v>
      </c>
      <c r="O24" s="199">
        <f>IF(ISBLANK(O22),"",TRUNC(0.2797*(O22*100-100)^1.35))</f>
        <v>535</v>
      </c>
      <c r="P24" s="199">
        <f>IF(ISBLANK(P22),"",TRUNC(10.14*(P22-7)^1.08))</f>
        <v>441</v>
      </c>
      <c r="Q24" s="199">
        <f>IF(ISBLANK(Q22),"",INT(0.03768*(480-(Q22/$A$2))^1.85))</f>
        <v>482</v>
      </c>
      <c r="R24" s="199">
        <f>SUM(H24:Q24)</f>
        <v>5728</v>
      </c>
      <c r="S24" s="237" t="s">
        <v>447</v>
      </c>
      <c r="T24" s="238">
        <v>767</v>
      </c>
      <c r="U24" s="239"/>
      <c r="V24" s="7"/>
    </row>
    <row r="25" spans="1:21" ht="19.5" customHeight="1">
      <c r="A25" s="223"/>
      <c r="B25" s="224"/>
      <c r="C25" s="174"/>
      <c r="D25" s="174"/>
      <c r="E25" s="175"/>
      <c r="F25" s="225"/>
      <c r="G25" s="176" t="s">
        <v>1823</v>
      </c>
      <c r="H25" s="226" t="s">
        <v>179</v>
      </c>
      <c r="I25" s="226" t="s">
        <v>180</v>
      </c>
      <c r="J25" s="112" t="s">
        <v>181</v>
      </c>
      <c r="K25" s="226" t="s">
        <v>182</v>
      </c>
      <c r="L25" s="226" t="s">
        <v>183</v>
      </c>
      <c r="M25" s="226" t="s">
        <v>184</v>
      </c>
      <c r="N25" s="226" t="s">
        <v>185</v>
      </c>
      <c r="O25" s="226" t="s">
        <v>160</v>
      </c>
      <c r="P25" s="226" t="s">
        <v>186</v>
      </c>
      <c r="Q25" s="226" t="s">
        <v>187</v>
      </c>
      <c r="R25" s="227">
        <f>R26</f>
        <v>5665</v>
      </c>
      <c r="S25" s="228"/>
      <c r="T25" s="228"/>
      <c r="U25" s="229"/>
    </row>
    <row r="26" spans="1:22" ht="18.75" customHeight="1">
      <c r="A26" s="182">
        <v>7</v>
      </c>
      <c r="B26" s="230">
        <v>3</v>
      </c>
      <c r="C26" s="185" t="s">
        <v>1763</v>
      </c>
      <c r="D26" s="186" t="s">
        <v>188</v>
      </c>
      <c r="E26" s="188" t="s">
        <v>190</v>
      </c>
      <c r="F26" s="231" t="s">
        <v>393</v>
      </c>
      <c r="G26" s="111" t="s">
        <v>1827</v>
      </c>
      <c r="H26" s="226" t="s">
        <v>152</v>
      </c>
      <c r="I26" s="226" t="s">
        <v>191</v>
      </c>
      <c r="J26" s="226"/>
      <c r="K26" s="226"/>
      <c r="L26" s="226"/>
      <c r="M26" s="226" t="s">
        <v>1670</v>
      </c>
      <c r="N26" s="226"/>
      <c r="O26" s="226"/>
      <c r="P26" s="226"/>
      <c r="Q26" s="226"/>
      <c r="R26" s="227">
        <f>R27</f>
        <v>5665</v>
      </c>
      <c r="S26" s="232"/>
      <c r="T26" s="232"/>
      <c r="U26" s="233" t="s">
        <v>192</v>
      </c>
      <c r="V26" s="7"/>
    </row>
    <row r="27" spans="1:22" ht="19.5" customHeight="1" thickBot="1">
      <c r="A27" s="234"/>
      <c r="B27" s="235"/>
      <c r="C27" s="194"/>
      <c r="D27" s="194"/>
      <c r="E27" s="196"/>
      <c r="F27" s="236" t="s">
        <v>878</v>
      </c>
      <c r="G27" s="198" t="s">
        <v>1829</v>
      </c>
      <c r="H27" s="199">
        <f>IF(ISBLANK(H25),"",TRUNC(25.4347*(18-H25)^1.81))</f>
        <v>681</v>
      </c>
      <c r="I27" s="199">
        <f>IF(ISBLANK(I25),"",TRUNC(0.14354*(I25*100-220)^1.4))</f>
        <v>670</v>
      </c>
      <c r="J27" s="199">
        <f>IF(ISBLANK(J25),"",TRUNC(51.39*(J25-1.5)^1.05))</f>
        <v>485</v>
      </c>
      <c r="K27" s="199">
        <f>IF(ISBLANK(K25),"",TRUNC(0.8465*(K25*100-75)^1.42))</f>
        <v>670</v>
      </c>
      <c r="L27" s="199">
        <f>IF(ISBLANK(L25),"",TRUNC(1.53775*(82-L25)^1.81))</f>
        <v>643</v>
      </c>
      <c r="M27" s="199">
        <f>IF(ISBLANK(M25),"",TRUNC(5.74352*(28.5-M25)^1.92))</f>
        <v>689</v>
      </c>
      <c r="N27" s="199">
        <f>IF(ISBLANK(N25),"",TRUNC(12.91*(N25-4)^1.1))</f>
        <v>455</v>
      </c>
      <c r="O27" s="199">
        <f>IF(ISBLANK(O25),"",TRUNC(0.2797*(O25*100-100)^1.35))</f>
        <v>509</v>
      </c>
      <c r="P27" s="199">
        <f>IF(ISBLANK(P25),"",TRUNC(10.14*(P25-7)^1.08))</f>
        <v>336</v>
      </c>
      <c r="Q27" s="199">
        <f>IF(ISBLANK(Q25),"",INT(0.03768*(480-(Q25/$A$2))^1.85))</f>
        <v>527</v>
      </c>
      <c r="R27" s="199">
        <f>SUM(H27:Q27)</f>
        <v>5665</v>
      </c>
      <c r="S27" s="237" t="s">
        <v>447</v>
      </c>
      <c r="T27" s="238">
        <v>758</v>
      </c>
      <c r="U27" s="239" t="s">
        <v>193</v>
      </c>
      <c r="V27" s="7"/>
    </row>
    <row r="28" spans="1:21" s="53" customFormat="1" ht="20.25">
      <c r="A28" s="153">
        <v>1.1574074074074073E-05</v>
      </c>
      <c r="B28" s="154"/>
      <c r="C28" s="1" t="s">
        <v>1809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1" s="53" customFormat="1" ht="20.25">
      <c r="A29" s="153">
        <v>1.1574074074074073E-05</v>
      </c>
      <c r="B29" s="154"/>
      <c r="C29" s="1" t="s">
        <v>1810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3:21" ht="14.25" customHeight="1">
      <c r="C30" s="52" t="s">
        <v>90</v>
      </c>
      <c r="L30" s="11"/>
      <c r="M30" s="11"/>
      <c r="N30" s="11"/>
      <c r="O30" s="11"/>
      <c r="P30" s="11"/>
      <c r="R30" s="155"/>
      <c r="S30" s="155"/>
      <c r="T30" s="155"/>
      <c r="U30" s="14" t="s">
        <v>1812</v>
      </c>
    </row>
    <row r="31" spans="3:21" ht="18.75">
      <c r="C31" s="15" t="s">
        <v>91</v>
      </c>
      <c r="E31" s="53" t="s">
        <v>581</v>
      </c>
      <c r="L31" s="11"/>
      <c r="M31" s="11"/>
      <c r="N31" s="11"/>
      <c r="O31" s="11"/>
      <c r="P31" s="11"/>
      <c r="R31" s="156"/>
      <c r="S31" s="156"/>
      <c r="T31" s="156"/>
      <c r="U31" s="14" t="s">
        <v>311</v>
      </c>
    </row>
    <row r="32" spans="7:17" ht="7.5" customHeight="1" thickBot="1">
      <c r="G32" s="157"/>
      <c r="H32" s="249"/>
      <c r="I32" s="249"/>
      <c r="J32" s="249"/>
      <c r="K32" s="249"/>
      <c r="L32" s="249"/>
      <c r="M32" s="249"/>
      <c r="N32" s="249"/>
      <c r="O32" s="249"/>
      <c r="P32" s="249"/>
      <c r="Q32" s="249"/>
    </row>
    <row r="33" spans="1:21" ht="22.5" customHeight="1" thickBot="1">
      <c r="A33" s="158" t="s">
        <v>422</v>
      </c>
      <c r="B33" s="217" t="s">
        <v>1815</v>
      </c>
      <c r="C33" s="218" t="s">
        <v>292</v>
      </c>
      <c r="D33" s="162" t="s">
        <v>293</v>
      </c>
      <c r="E33" s="163" t="s">
        <v>294</v>
      </c>
      <c r="F33" s="164" t="s">
        <v>295</v>
      </c>
      <c r="G33" s="165"/>
      <c r="H33" s="219" t="s">
        <v>92</v>
      </c>
      <c r="I33" s="220" t="s">
        <v>1820</v>
      </c>
      <c r="J33" s="220" t="s">
        <v>1818</v>
      </c>
      <c r="K33" s="220" t="s">
        <v>1817</v>
      </c>
      <c r="L33" s="220" t="s">
        <v>93</v>
      </c>
      <c r="M33" s="220" t="s">
        <v>94</v>
      </c>
      <c r="N33" s="221" t="s">
        <v>95</v>
      </c>
      <c r="O33" s="221" t="s">
        <v>96</v>
      </c>
      <c r="P33" s="221" t="s">
        <v>1821</v>
      </c>
      <c r="Q33" s="222" t="s">
        <v>97</v>
      </c>
      <c r="R33" s="163" t="s">
        <v>98</v>
      </c>
      <c r="S33" s="169" t="s">
        <v>99</v>
      </c>
      <c r="T33" s="169" t="s">
        <v>306</v>
      </c>
      <c r="U33" s="170" t="s">
        <v>300</v>
      </c>
    </row>
    <row r="34" spans="1:21" ht="19.5" customHeight="1">
      <c r="A34" s="223"/>
      <c r="B34" s="224"/>
      <c r="C34" s="174"/>
      <c r="D34" s="174"/>
      <c r="E34" s="175"/>
      <c r="F34" s="225"/>
      <c r="G34" s="176" t="s">
        <v>1823</v>
      </c>
      <c r="H34" s="226" t="s">
        <v>194</v>
      </c>
      <c r="I34" s="226" t="s">
        <v>195</v>
      </c>
      <c r="J34" s="112" t="s">
        <v>196</v>
      </c>
      <c r="K34" s="226" t="s">
        <v>132</v>
      </c>
      <c r="L34" s="226" t="s">
        <v>197</v>
      </c>
      <c r="M34" s="226" t="s">
        <v>198</v>
      </c>
      <c r="N34" s="226" t="s">
        <v>199</v>
      </c>
      <c r="O34" s="226" t="s">
        <v>200</v>
      </c>
      <c r="P34" s="226" t="s">
        <v>201</v>
      </c>
      <c r="Q34" s="226" t="s">
        <v>202</v>
      </c>
      <c r="R34" s="227">
        <f>R35</f>
        <v>5562</v>
      </c>
      <c r="S34" s="228"/>
      <c r="T34" s="228"/>
      <c r="U34" s="229"/>
    </row>
    <row r="35" spans="1:22" ht="18.75" customHeight="1">
      <c r="A35" s="182">
        <v>8</v>
      </c>
      <c r="B35" s="230">
        <v>4</v>
      </c>
      <c r="C35" s="185" t="s">
        <v>492</v>
      </c>
      <c r="D35" s="186" t="s">
        <v>203</v>
      </c>
      <c r="E35" s="188" t="s">
        <v>204</v>
      </c>
      <c r="F35" s="231" t="s">
        <v>340</v>
      </c>
      <c r="G35" s="111" t="s">
        <v>1827</v>
      </c>
      <c r="H35" s="226" t="s">
        <v>152</v>
      </c>
      <c r="I35" s="226" t="s">
        <v>1637</v>
      </c>
      <c r="J35" s="226"/>
      <c r="K35" s="226"/>
      <c r="L35" s="226"/>
      <c r="M35" s="226" t="s">
        <v>1670</v>
      </c>
      <c r="N35" s="226"/>
      <c r="O35" s="226"/>
      <c r="P35" s="226"/>
      <c r="Q35" s="226"/>
      <c r="R35" s="227">
        <f>R36</f>
        <v>5562</v>
      </c>
      <c r="S35" s="232"/>
      <c r="T35" s="118" t="s">
        <v>389</v>
      </c>
      <c r="U35" s="233" t="s">
        <v>205</v>
      </c>
      <c r="V35" s="7"/>
    </row>
    <row r="36" spans="1:22" ht="19.5" customHeight="1" thickBot="1">
      <c r="A36" s="234"/>
      <c r="B36" s="235"/>
      <c r="C36" s="194"/>
      <c r="D36" s="194"/>
      <c r="E36" s="196"/>
      <c r="F36" s="236"/>
      <c r="G36" s="198" t="s">
        <v>1829</v>
      </c>
      <c r="H36" s="199">
        <f>IF(ISBLANK(H34),"",TRUNC(25.4347*(18-H34)^1.81))</f>
        <v>643</v>
      </c>
      <c r="I36" s="199">
        <f>IF(ISBLANK(I34),"",TRUNC(0.14354*(I34*100-220)^1.4))</f>
        <v>657</v>
      </c>
      <c r="J36" s="199">
        <f>IF(ISBLANK(J34),"",TRUNC(51.39*(J34-1.5)^1.05))</f>
        <v>554</v>
      </c>
      <c r="K36" s="199">
        <f>IF(ISBLANK(K34),"",TRUNC(0.8465*(K34*100-75)^1.42))</f>
        <v>644</v>
      </c>
      <c r="L36" s="199">
        <f>IF(ISBLANK(L34),"",TRUNC(1.53775*(82-L34)^1.81))</f>
        <v>600</v>
      </c>
      <c r="M36" s="199">
        <f>IF(ISBLANK(M34),"",TRUNC(5.74352*(28.5-M34)^1.92))</f>
        <v>624</v>
      </c>
      <c r="N36" s="199">
        <f>IF(ISBLANK(N34),"",TRUNC(12.91*(N34-4)^1.1))</f>
        <v>444</v>
      </c>
      <c r="O36" s="199">
        <f>IF(ISBLANK(O34),"",TRUNC(0.2797*(O34*100-100)^1.35))</f>
        <v>381</v>
      </c>
      <c r="P36" s="199">
        <f>IF(ISBLANK(P34),"",TRUNC(10.14*(P34-7)^1.08))</f>
        <v>560</v>
      </c>
      <c r="Q36" s="199">
        <f>IF(ISBLANK(Q34),"",INT(0.03768*(480-(Q34/$A$2))^1.85))</f>
        <v>455</v>
      </c>
      <c r="R36" s="199">
        <f>SUM(H36:Q36)</f>
        <v>5562</v>
      </c>
      <c r="S36" s="237" t="s">
        <v>206</v>
      </c>
      <c r="T36" s="238"/>
      <c r="U36" s="239" t="s">
        <v>207</v>
      </c>
      <c r="V36" s="7"/>
    </row>
    <row r="37" spans="1:21" ht="19.5" customHeight="1">
      <c r="A37" s="223"/>
      <c r="B37" s="224"/>
      <c r="C37" s="174"/>
      <c r="D37" s="174"/>
      <c r="E37" s="175"/>
      <c r="F37" s="225"/>
      <c r="G37" s="176" t="s">
        <v>1823</v>
      </c>
      <c r="H37" s="226" t="s">
        <v>208</v>
      </c>
      <c r="I37" s="226" t="s">
        <v>209</v>
      </c>
      <c r="J37" s="112" t="s">
        <v>210</v>
      </c>
      <c r="K37" s="226" t="s">
        <v>211</v>
      </c>
      <c r="L37" s="226" t="s">
        <v>212</v>
      </c>
      <c r="M37" s="226" t="s">
        <v>213</v>
      </c>
      <c r="N37" s="226" t="s">
        <v>214</v>
      </c>
      <c r="O37" s="226" t="s">
        <v>137</v>
      </c>
      <c r="P37" s="226" t="s">
        <v>215</v>
      </c>
      <c r="Q37" s="226" t="s">
        <v>216</v>
      </c>
      <c r="R37" s="227">
        <f>R38</f>
        <v>5143</v>
      </c>
      <c r="S37" s="228"/>
      <c r="T37" s="228"/>
      <c r="U37" s="229"/>
    </row>
    <row r="38" spans="1:22" ht="18.75" customHeight="1">
      <c r="A38" s="182">
        <v>9</v>
      </c>
      <c r="B38" s="230"/>
      <c r="C38" s="241" t="s">
        <v>505</v>
      </c>
      <c r="D38" s="186" t="s">
        <v>217</v>
      </c>
      <c r="E38" s="188" t="s">
        <v>218</v>
      </c>
      <c r="F38" s="231" t="s">
        <v>362</v>
      </c>
      <c r="G38" s="111" t="s">
        <v>1827</v>
      </c>
      <c r="H38" s="226" t="s">
        <v>1685</v>
      </c>
      <c r="I38" s="226" t="s">
        <v>219</v>
      </c>
      <c r="J38" s="226"/>
      <c r="K38" s="226"/>
      <c r="L38" s="226"/>
      <c r="M38" s="226" t="s">
        <v>112</v>
      </c>
      <c r="N38" s="226"/>
      <c r="O38" s="226"/>
      <c r="P38" s="226"/>
      <c r="Q38" s="226"/>
      <c r="R38" s="227">
        <f>R39</f>
        <v>5143</v>
      </c>
      <c r="S38" s="232"/>
      <c r="T38" s="118" t="s">
        <v>389</v>
      </c>
      <c r="U38" s="233" t="s">
        <v>220</v>
      </c>
      <c r="V38" s="7"/>
    </row>
    <row r="39" spans="1:22" ht="19.5" customHeight="1" thickBot="1">
      <c r="A39" s="234"/>
      <c r="B39" s="235"/>
      <c r="C39" s="194"/>
      <c r="D39" s="194"/>
      <c r="E39" s="196"/>
      <c r="F39" s="236"/>
      <c r="G39" s="198" t="s">
        <v>1829</v>
      </c>
      <c r="H39" s="199">
        <f>IF(ISBLANK(H37),"",TRUNC(25.4347*(18-H37)^1.81))</f>
        <v>532</v>
      </c>
      <c r="I39" s="199">
        <f>IF(ISBLANK(I37),"",TRUNC(0.14354*(I37*100-220)^1.4))</f>
        <v>567</v>
      </c>
      <c r="J39" s="199">
        <f>IF(ISBLANK(J37),"",TRUNC(51.39*(J37-1.5)^1.05))</f>
        <v>580</v>
      </c>
      <c r="K39" s="199">
        <f>IF(ISBLANK(K37),"",TRUNC(0.8465*(K37*100-75)^1.42))</f>
        <v>544</v>
      </c>
      <c r="L39" s="199">
        <f>IF(ISBLANK(L37),"",TRUNC(1.53775*(82-L37)^1.81))</f>
        <v>566</v>
      </c>
      <c r="M39" s="199">
        <f>IF(ISBLANK(M37),"",TRUNC(5.74352*(28.5-M37)^1.92))</f>
        <v>443</v>
      </c>
      <c r="N39" s="199">
        <f>IF(ISBLANK(N37),"",TRUNC(12.91*(N37-4)^1.1))</f>
        <v>528</v>
      </c>
      <c r="O39" s="199">
        <f>IF(ISBLANK(O37),"",TRUNC(0.2797*(O37*100-100)^1.35))</f>
        <v>457</v>
      </c>
      <c r="P39" s="199">
        <f>IF(ISBLANK(P37),"",TRUNC(10.14*(P37-7)^1.08))</f>
        <v>460</v>
      </c>
      <c r="Q39" s="199">
        <f>IF(ISBLANK(Q37),"",INT(0.03768*(480-(Q37/$A$2))^1.85))</f>
        <v>466</v>
      </c>
      <c r="R39" s="199">
        <f>SUM(H39:Q39)</f>
        <v>5143</v>
      </c>
      <c r="S39" s="237" t="s">
        <v>447</v>
      </c>
      <c r="T39" s="238"/>
      <c r="U39" s="239" t="s">
        <v>2145</v>
      </c>
      <c r="V39" s="7"/>
    </row>
    <row r="40" spans="1:21" ht="19.5" customHeight="1">
      <c r="A40" s="223"/>
      <c r="B40" s="224"/>
      <c r="C40" s="174"/>
      <c r="D40" s="174"/>
      <c r="E40" s="175"/>
      <c r="F40" s="225"/>
      <c r="G40" s="176" t="s">
        <v>1823</v>
      </c>
      <c r="H40" s="226" t="s">
        <v>221</v>
      </c>
      <c r="I40" s="226" t="s">
        <v>222</v>
      </c>
      <c r="J40" s="112" t="s">
        <v>223</v>
      </c>
      <c r="K40" s="226" t="s">
        <v>224</v>
      </c>
      <c r="L40" s="226" t="s">
        <v>225</v>
      </c>
      <c r="M40" s="226" t="s">
        <v>226</v>
      </c>
      <c r="N40" s="226" t="s">
        <v>227</v>
      </c>
      <c r="O40" s="226" t="s">
        <v>137</v>
      </c>
      <c r="P40" s="226" t="s">
        <v>228</v>
      </c>
      <c r="Q40" s="226" t="s">
        <v>124</v>
      </c>
      <c r="R40" s="227">
        <f>R41</f>
        <v>4755</v>
      </c>
      <c r="S40" s="228"/>
      <c r="T40" s="228"/>
      <c r="U40" s="229"/>
    </row>
    <row r="41" spans="1:22" ht="18.75" customHeight="1">
      <c r="A41" s="182">
        <v>10</v>
      </c>
      <c r="B41" s="230">
        <v>5</v>
      </c>
      <c r="C41" s="185" t="s">
        <v>229</v>
      </c>
      <c r="D41" s="186" t="s">
        <v>2156</v>
      </c>
      <c r="E41" s="188" t="s">
        <v>230</v>
      </c>
      <c r="F41" s="231" t="s">
        <v>393</v>
      </c>
      <c r="G41" s="111" t="s">
        <v>1827</v>
      </c>
      <c r="H41" s="226" t="s">
        <v>128</v>
      </c>
      <c r="I41" s="226" t="s">
        <v>1649</v>
      </c>
      <c r="J41" s="226"/>
      <c r="K41" s="226"/>
      <c r="L41" s="226"/>
      <c r="M41" s="226" t="s">
        <v>1670</v>
      </c>
      <c r="N41" s="226"/>
      <c r="O41" s="226"/>
      <c r="P41" s="226"/>
      <c r="Q41" s="226"/>
      <c r="R41" s="227">
        <f>R42</f>
        <v>4755</v>
      </c>
      <c r="S41" s="232"/>
      <c r="T41" s="232"/>
      <c r="U41" s="233" t="s">
        <v>1851</v>
      </c>
      <c r="V41" s="7"/>
    </row>
    <row r="42" spans="1:22" ht="19.5" customHeight="1" thickBot="1">
      <c r="A42" s="234"/>
      <c r="B42" s="235"/>
      <c r="C42" s="194"/>
      <c r="D42" s="194"/>
      <c r="E42" s="196"/>
      <c r="F42" s="236" t="s">
        <v>141</v>
      </c>
      <c r="G42" s="198" t="s">
        <v>1829</v>
      </c>
      <c r="H42" s="199">
        <f>IF(ISBLANK(H40),"",TRUNC(25.4347*(18-H40)^1.81))</f>
        <v>562</v>
      </c>
      <c r="I42" s="199">
        <f>IF(ISBLANK(I40),"",TRUNC(0.14354*(I40*100-220)^1.4))</f>
        <v>519</v>
      </c>
      <c r="J42" s="199">
        <f>IF(ISBLANK(J40),"",TRUNC(51.39*(J40-1.5)^1.05))</f>
        <v>453</v>
      </c>
      <c r="K42" s="199">
        <f>IF(ISBLANK(K40),"",TRUNC(0.8465*(K40*100-75)^1.42))</f>
        <v>569</v>
      </c>
      <c r="L42" s="199">
        <f>IF(ISBLANK(L40),"",TRUNC(1.53775*(82-L40)^1.81))</f>
        <v>557</v>
      </c>
      <c r="M42" s="199">
        <f>IF(ISBLANK(M40),"",TRUNC(5.74352*(28.5-M40)^1.92))</f>
        <v>311</v>
      </c>
      <c r="N42" s="199">
        <f>IF(ISBLANK(N40),"",TRUNC(12.91*(N40-4)^1.1))</f>
        <v>429</v>
      </c>
      <c r="O42" s="199">
        <f>IF(ISBLANK(O40),"",TRUNC(0.2797*(O40*100-100)^1.35))</f>
        <v>457</v>
      </c>
      <c r="P42" s="199">
        <f>IF(ISBLANK(P40),"",TRUNC(10.14*(P40-7)^1.08))</f>
        <v>422</v>
      </c>
      <c r="Q42" s="199">
        <f>IF(ISBLANK(Q40),"",INT(0.03768*(480-(Q40/$A$2))^1.85))</f>
        <v>476</v>
      </c>
      <c r="R42" s="199">
        <f>SUM(H42:Q42)</f>
        <v>4755</v>
      </c>
      <c r="S42" s="237" t="s">
        <v>447</v>
      </c>
      <c r="T42" s="238"/>
      <c r="U42" s="239"/>
      <c r="V42" s="7"/>
    </row>
    <row r="43" spans="1:21" ht="19.5" customHeight="1">
      <c r="A43" s="223"/>
      <c r="B43" s="224"/>
      <c r="C43" s="174"/>
      <c r="D43" s="174"/>
      <c r="E43" s="175"/>
      <c r="F43" s="225"/>
      <c r="G43" s="176" t="s">
        <v>1823</v>
      </c>
      <c r="H43" s="226" t="s">
        <v>231</v>
      </c>
      <c r="I43" s="226" t="s">
        <v>116</v>
      </c>
      <c r="J43" s="112" t="s">
        <v>232</v>
      </c>
      <c r="K43" s="226" t="s">
        <v>103</v>
      </c>
      <c r="L43" s="226" t="s">
        <v>233</v>
      </c>
      <c r="M43" s="226" t="s">
        <v>234</v>
      </c>
      <c r="N43" s="226" t="s">
        <v>235</v>
      </c>
      <c r="O43" s="226" t="s">
        <v>1279</v>
      </c>
      <c r="P43" s="226" t="s">
        <v>236</v>
      </c>
      <c r="Q43" s="226" t="s">
        <v>1861</v>
      </c>
      <c r="R43" s="227">
        <f>R44</f>
        <v>4725</v>
      </c>
      <c r="S43" s="228"/>
      <c r="T43" s="228"/>
      <c r="U43" s="229"/>
    </row>
    <row r="44" spans="1:22" ht="18.75" customHeight="1">
      <c r="A44" s="182">
        <v>11</v>
      </c>
      <c r="B44" s="230">
        <v>6</v>
      </c>
      <c r="C44" s="185" t="s">
        <v>645</v>
      </c>
      <c r="D44" s="186" t="s">
        <v>237</v>
      </c>
      <c r="E44" s="188" t="s">
        <v>238</v>
      </c>
      <c r="F44" s="231" t="s">
        <v>393</v>
      </c>
      <c r="G44" s="111" t="s">
        <v>1827</v>
      </c>
      <c r="H44" s="226" t="s">
        <v>152</v>
      </c>
      <c r="I44" s="226" t="s">
        <v>1646</v>
      </c>
      <c r="J44" s="226"/>
      <c r="K44" s="226"/>
      <c r="L44" s="226"/>
      <c r="M44" s="226" t="s">
        <v>112</v>
      </c>
      <c r="N44" s="226"/>
      <c r="O44" s="226"/>
      <c r="P44" s="226"/>
      <c r="Q44" s="226"/>
      <c r="R44" s="227">
        <f>R45</f>
        <v>4725</v>
      </c>
      <c r="S44" s="232"/>
      <c r="T44" s="232"/>
      <c r="U44" s="233" t="s">
        <v>192</v>
      </c>
      <c r="V44" s="7"/>
    </row>
    <row r="45" spans="1:22" ht="19.5" customHeight="1" thickBot="1">
      <c r="A45" s="234"/>
      <c r="B45" s="235"/>
      <c r="C45" s="194"/>
      <c r="D45" s="194"/>
      <c r="E45" s="196"/>
      <c r="F45" s="236" t="s">
        <v>878</v>
      </c>
      <c r="G45" s="198" t="s">
        <v>1829</v>
      </c>
      <c r="H45" s="199">
        <f>IF(ISBLANK(H43),"",TRUNC(25.4347*(18-H43)^1.81))</f>
        <v>616</v>
      </c>
      <c r="I45" s="199">
        <f>IF(ISBLANK(I43),"",TRUNC(0.14354*(I43*100-220)^1.4))</f>
        <v>688</v>
      </c>
      <c r="J45" s="199">
        <f>IF(ISBLANK(J43),"",TRUNC(51.39*(J43-1.5)^1.05))</f>
        <v>623</v>
      </c>
      <c r="K45" s="199">
        <f>IF(ISBLANK(K43),"",TRUNC(0.8465*(K43*100-75)^1.42))</f>
        <v>593</v>
      </c>
      <c r="L45" s="199">
        <f>IF(ISBLANK(L43),"",TRUNC(1.53775*(82-L43)^1.81))</f>
        <v>628</v>
      </c>
      <c r="M45" s="199">
        <f>IF(ISBLANK(M43),"",TRUNC(5.74352*(28.5-M43)^1.92))</f>
        <v>693</v>
      </c>
      <c r="N45" s="199">
        <f>IF(ISBLANK(N43),"",TRUNC(12.91*(N43-4)^1.1))</f>
        <v>440</v>
      </c>
      <c r="O45" s="199"/>
      <c r="P45" s="199">
        <f>IF(ISBLANK(P43),"",TRUNC(10.14*(P43-7)^1.08))</f>
        <v>444</v>
      </c>
      <c r="Q45" s="199"/>
      <c r="R45" s="199">
        <f>SUM(H45:Q45)</f>
        <v>4725</v>
      </c>
      <c r="S45" s="237" t="s">
        <v>447</v>
      </c>
      <c r="T45" s="238"/>
      <c r="U45" s="239" t="s">
        <v>193</v>
      </c>
      <c r="V45" s="7"/>
    </row>
    <row r="46" spans="1:21" ht="19.5" customHeight="1">
      <c r="A46" s="223"/>
      <c r="B46" s="224"/>
      <c r="C46" s="174"/>
      <c r="D46" s="174"/>
      <c r="E46" s="175"/>
      <c r="F46" s="225"/>
      <c r="G46" s="176" t="s">
        <v>1823</v>
      </c>
      <c r="H46" s="226" t="s">
        <v>239</v>
      </c>
      <c r="I46" s="226" t="s">
        <v>240</v>
      </c>
      <c r="J46" s="112" t="s">
        <v>241</v>
      </c>
      <c r="K46" s="226" t="s">
        <v>224</v>
      </c>
      <c r="L46" s="226" t="s">
        <v>242</v>
      </c>
      <c r="M46" s="226" t="s">
        <v>243</v>
      </c>
      <c r="N46" s="226" t="s">
        <v>244</v>
      </c>
      <c r="O46" s="226" t="s">
        <v>399</v>
      </c>
      <c r="P46" s="226"/>
      <c r="Q46" s="226"/>
      <c r="R46" s="227">
        <f>R47</f>
        <v>3967</v>
      </c>
      <c r="S46" s="228"/>
      <c r="T46" s="228"/>
      <c r="U46" s="229"/>
    </row>
    <row r="47" spans="1:22" ht="18.75" customHeight="1">
      <c r="A47" s="182">
        <v>12</v>
      </c>
      <c r="B47" s="230">
        <v>7</v>
      </c>
      <c r="C47" s="185" t="s">
        <v>525</v>
      </c>
      <c r="D47" s="186" t="s">
        <v>245</v>
      </c>
      <c r="E47" s="188" t="s">
        <v>246</v>
      </c>
      <c r="F47" s="231" t="s">
        <v>393</v>
      </c>
      <c r="G47" s="111" t="s">
        <v>1827</v>
      </c>
      <c r="H47" s="226" t="s">
        <v>128</v>
      </c>
      <c r="I47" s="226" t="s">
        <v>1660</v>
      </c>
      <c r="J47" s="226"/>
      <c r="K47" s="226"/>
      <c r="L47" s="226"/>
      <c r="M47" s="226" t="s">
        <v>112</v>
      </c>
      <c r="N47" s="226"/>
      <c r="O47" s="226"/>
      <c r="P47" s="226"/>
      <c r="Q47" s="226"/>
      <c r="R47" s="227">
        <f>R48</f>
        <v>3967</v>
      </c>
      <c r="S47" s="232"/>
      <c r="T47" s="232"/>
      <c r="U47" s="233" t="s">
        <v>1851</v>
      </c>
      <c r="V47" s="7"/>
    </row>
    <row r="48" spans="1:22" ht="19.5" customHeight="1" thickBot="1">
      <c r="A48" s="234"/>
      <c r="B48" s="235"/>
      <c r="C48" s="194"/>
      <c r="D48" s="194"/>
      <c r="E48" s="196"/>
      <c r="F48" s="236" t="s">
        <v>141</v>
      </c>
      <c r="G48" s="198" t="s">
        <v>1829</v>
      </c>
      <c r="H48" s="199">
        <f>IF(ISBLANK(H46),"",TRUNC(25.4347*(18-H46)^1.81))</f>
        <v>697</v>
      </c>
      <c r="I48" s="199">
        <f>IF(ISBLANK(I46),"",TRUNC(0.14354*(I46*100-220)^1.4))</f>
        <v>746</v>
      </c>
      <c r="J48" s="199">
        <f>IF(ISBLANK(J46),"",TRUNC(51.39*(J46-1.5)^1.05))</f>
        <v>449</v>
      </c>
      <c r="K48" s="199">
        <f>IF(ISBLANK(K46),"",TRUNC(0.8465*(K46*100-75)^1.42))</f>
        <v>569</v>
      </c>
      <c r="L48" s="199">
        <f>IF(ISBLANK(L46),"",TRUNC(1.53775*(82-L46)^1.81))</f>
        <v>684</v>
      </c>
      <c r="M48" s="199">
        <f>IF(ISBLANK(M46),"",TRUNC(5.74352*(28.5-M46)^1.92))</f>
        <v>602</v>
      </c>
      <c r="N48" s="199">
        <f>IF(ISBLANK(N46),"",TRUNC(12.91*(N46-4)^1.1))</f>
        <v>220</v>
      </c>
      <c r="O48" s="199"/>
      <c r="P48" s="199">
        <f>IF(ISBLANK(P46),"",TRUNC(10.14*(P46-7)^1.08))</f>
      </c>
      <c r="Q48" s="199"/>
      <c r="R48" s="199">
        <f>SUM(H48:Q48)</f>
        <v>3967</v>
      </c>
      <c r="S48" s="237" t="s">
        <v>447</v>
      </c>
      <c r="T48" s="238"/>
      <c r="U48" s="239"/>
      <c r="V48" s="7"/>
    </row>
    <row r="49" spans="1:21" ht="19.5" customHeight="1">
      <c r="A49" s="223"/>
      <c r="B49" s="224"/>
      <c r="C49" s="174"/>
      <c r="D49" s="174"/>
      <c r="E49" s="175"/>
      <c r="F49" s="225"/>
      <c r="G49" s="176" t="s">
        <v>1823</v>
      </c>
      <c r="H49" s="226" t="s">
        <v>247</v>
      </c>
      <c r="I49" s="226" t="s">
        <v>248</v>
      </c>
      <c r="J49" s="112" t="s">
        <v>231</v>
      </c>
      <c r="K49" s="226" t="s">
        <v>249</v>
      </c>
      <c r="L49" s="226" t="s">
        <v>1861</v>
      </c>
      <c r="M49" s="226" t="s">
        <v>1861</v>
      </c>
      <c r="N49" s="226" t="s">
        <v>250</v>
      </c>
      <c r="O49" s="226" t="s">
        <v>251</v>
      </c>
      <c r="P49" s="226" t="s">
        <v>252</v>
      </c>
      <c r="Q49" s="226" t="s">
        <v>1861</v>
      </c>
      <c r="R49" s="227">
        <f>R50</f>
        <v>3713</v>
      </c>
      <c r="S49" s="228"/>
      <c r="T49" s="228"/>
      <c r="U49" s="229"/>
    </row>
    <row r="50" spans="1:22" ht="18.75" customHeight="1">
      <c r="A50" s="182">
        <v>13</v>
      </c>
      <c r="B50" s="230">
        <v>8</v>
      </c>
      <c r="C50" s="185" t="s">
        <v>10</v>
      </c>
      <c r="D50" s="186" t="s">
        <v>253</v>
      </c>
      <c r="E50" s="188" t="s">
        <v>254</v>
      </c>
      <c r="F50" s="231" t="s">
        <v>393</v>
      </c>
      <c r="G50" s="111" t="s">
        <v>1827</v>
      </c>
      <c r="H50" s="226" t="s">
        <v>152</v>
      </c>
      <c r="I50" s="226" t="s">
        <v>128</v>
      </c>
      <c r="J50" s="226"/>
      <c r="K50" s="226"/>
      <c r="L50" s="226"/>
      <c r="M50" s="226"/>
      <c r="N50" s="226"/>
      <c r="O50" s="226"/>
      <c r="P50" s="226"/>
      <c r="Q50" s="226"/>
      <c r="R50" s="227">
        <f>R51</f>
        <v>3713</v>
      </c>
      <c r="S50" s="232"/>
      <c r="T50" s="232"/>
      <c r="U50" s="233" t="s">
        <v>192</v>
      </c>
      <c r="V50" s="7"/>
    </row>
    <row r="51" spans="1:22" ht="19.5" customHeight="1" thickBot="1">
      <c r="A51" s="234"/>
      <c r="B51" s="235"/>
      <c r="C51" s="194"/>
      <c r="D51" s="194"/>
      <c r="E51" s="196"/>
      <c r="F51" s="236" t="s">
        <v>878</v>
      </c>
      <c r="G51" s="198" t="s">
        <v>1829</v>
      </c>
      <c r="H51" s="199">
        <f>IF(ISBLANK(H49),"",TRUNC(25.4347*(18-H49)^1.81))</f>
        <v>508</v>
      </c>
      <c r="I51" s="199">
        <f>IF(ISBLANK(I49),"",TRUNC(0.14354*(I49*100-220)^1.4))</f>
        <v>552</v>
      </c>
      <c r="J51" s="199">
        <f>IF(ISBLANK(J49),"",TRUNC(51.39*(J49-1.5)^1.05))</f>
        <v>617</v>
      </c>
      <c r="K51" s="199">
        <f>IF(ISBLANK(K49),"",TRUNC(0.8465*(K49*100-75)^1.42))</f>
        <v>619</v>
      </c>
      <c r="L51" s="199"/>
      <c r="M51" s="199"/>
      <c r="N51" s="199">
        <f>IF(ISBLANK(N49),"",TRUNC(12.91*(N49-4)^1.1))</f>
        <v>560</v>
      </c>
      <c r="O51" s="199">
        <f>IF(ISBLANK(O49),"",TRUNC(0.2797*(O49*100-100)^1.35))</f>
        <v>406</v>
      </c>
      <c r="P51" s="199">
        <f>IF(ISBLANK(P49),"",TRUNC(10.14*(P49-7)^1.08))</f>
        <v>451</v>
      </c>
      <c r="Q51" s="199"/>
      <c r="R51" s="199">
        <f>SUM(H51:Q51)</f>
        <v>3713</v>
      </c>
      <c r="S51" s="237" t="s">
        <v>447</v>
      </c>
      <c r="T51" s="238"/>
      <c r="U51" s="239" t="s">
        <v>193</v>
      </c>
      <c r="V51" s="7"/>
    </row>
    <row r="52" spans="1:21" ht="19.5" customHeight="1">
      <c r="A52" s="223"/>
      <c r="B52" s="224"/>
      <c r="C52" s="174"/>
      <c r="D52" s="174"/>
      <c r="E52" s="175"/>
      <c r="F52" s="225"/>
      <c r="G52" s="176" t="s">
        <v>1823</v>
      </c>
      <c r="H52" s="226" t="s">
        <v>255</v>
      </c>
      <c r="I52" s="226" t="s">
        <v>256</v>
      </c>
      <c r="J52" s="112" t="s">
        <v>257</v>
      </c>
      <c r="K52" s="226" t="s">
        <v>399</v>
      </c>
      <c r="L52" s="226"/>
      <c r="M52" s="226"/>
      <c r="N52" s="226"/>
      <c r="O52" s="226"/>
      <c r="P52" s="226"/>
      <c r="Q52" s="226"/>
      <c r="R52" s="227" t="s">
        <v>258</v>
      </c>
      <c r="S52" s="228"/>
      <c r="T52" s="228"/>
      <c r="U52" s="229"/>
    </row>
    <row r="53" spans="1:22" ht="18.75" customHeight="1">
      <c r="A53" s="182">
        <v>14</v>
      </c>
      <c r="B53" s="230"/>
      <c r="C53" s="185" t="s">
        <v>1129</v>
      </c>
      <c r="D53" s="186" t="s">
        <v>259</v>
      </c>
      <c r="E53" s="188" t="s">
        <v>260</v>
      </c>
      <c r="F53" s="231" t="s">
        <v>311</v>
      </c>
      <c r="G53" s="111" t="s">
        <v>1827</v>
      </c>
      <c r="H53" s="226" t="s">
        <v>152</v>
      </c>
      <c r="I53" s="226" t="s">
        <v>1649</v>
      </c>
      <c r="J53" s="226"/>
      <c r="K53" s="226"/>
      <c r="L53" s="226"/>
      <c r="M53" s="226"/>
      <c r="N53" s="226"/>
      <c r="O53" s="226"/>
      <c r="P53" s="226"/>
      <c r="Q53" s="226"/>
      <c r="R53" s="227">
        <f>R54</f>
        <v>1815</v>
      </c>
      <c r="S53" s="232"/>
      <c r="T53" s="118" t="s">
        <v>389</v>
      </c>
      <c r="U53" s="233" t="s">
        <v>261</v>
      </c>
      <c r="V53" s="7"/>
    </row>
    <row r="54" spans="1:22" ht="19.5" customHeight="1" thickBot="1">
      <c r="A54" s="234"/>
      <c r="B54" s="235"/>
      <c r="C54" s="194"/>
      <c r="D54" s="194"/>
      <c r="E54" s="196"/>
      <c r="F54" s="236"/>
      <c r="G54" s="198" t="s">
        <v>1829</v>
      </c>
      <c r="H54" s="199">
        <f>IF(ISBLANK(H52),"",TRUNC(25.4347*(18-H52)^1.81))</f>
        <v>628</v>
      </c>
      <c r="I54" s="199">
        <f>IF(ISBLANK(I52),"",TRUNC(0.14354*(I52*100-220)^1.4))</f>
        <v>591</v>
      </c>
      <c r="J54" s="199">
        <f>IF(ISBLANK(J52),"",TRUNC(51.39*(J52-1.5)^1.05))</f>
        <v>596</v>
      </c>
      <c r="K54" s="199"/>
      <c r="L54" s="199">
        <f>IF(ISBLANK(L52),"",TRUNC(1.53775*(82-L52)^1.81))</f>
      </c>
      <c r="M54" s="199">
        <f>IF(ISBLANK(M52),"",TRUNC(5.74352*(28.5-M52)^1.92))</f>
      </c>
      <c r="N54" s="199">
        <f>IF(ISBLANK(N52),"",TRUNC(12.91*(N52-4)^1.1))</f>
      </c>
      <c r="O54" s="199">
        <f>IF(ISBLANK(O52),"",TRUNC(0.2797*(O52*100-100)^1.35))</f>
      </c>
      <c r="P54" s="199">
        <f>IF(ISBLANK(P52),"",TRUNC(10.14*(P52-7)^1.08))</f>
      </c>
      <c r="Q54" s="199">
        <f>IF(ISBLANK(Q52),"",INT(0.03768*(480-(Q52/$A$2))^1.85))</f>
      </c>
      <c r="R54" s="199">
        <f>SUM(H54:Q54)</f>
        <v>1815</v>
      </c>
      <c r="S54" s="238"/>
      <c r="T54" s="238"/>
      <c r="U54" s="239" t="s">
        <v>262</v>
      </c>
      <c r="V54" s="7"/>
    </row>
  </sheetData>
  <mergeCells count="2">
    <mergeCell ref="H5:Q5"/>
    <mergeCell ref="H32:Q32"/>
  </mergeCells>
  <printOptions horizontalCentered="1"/>
  <pageMargins left="0.17" right="0.23" top="0.7874015748031497" bottom="0.3937007874015748" header="0.1968503937007874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35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7109375" style="8" customWidth="1"/>
    <col min="3" max="3" width="14.421875" style="11" customWidth="1"/>
    <col min="4" max="4" width="9.140625" style="19" customWidth="1"/>
    <col min="5" max="5" width="12.8515625" style="11" bestFit="1" customWidth="1"/>
    <col min="6" max="6" width="13.57421875" style="11" customWidth="1"/>
    <col min="7" max="7" width="7.57421875" style="12" customWidth="1"/>
    <col min="8" max="8" width="4.57421875" style="6" bestFit="1" customWidth="1"/>
    <col min="9" max="9" width="6.140625" style="12" bestFit="1" customWidth="1"/>
    <col min="10" max="10" width="5.8515625" style="6" bestFit="1" customWidth="1"/>
    <col min="11" max="12" width="6.140625" style="6" customWidth="1"/>
    <col min="13" max="13" width="28.8515625" style="11" customWidth="1"/>
    <col min="14" max="16384" width="9.140625" style="11" customWidth="1"/>
  </cols>
  <sheetData>
    <row r="1" spans="1:12" s="3" customFormat="1" ht="20.25">
      <c r="A1" s="1" t="s">
        <v>304</v>
      </c>
      <c r="B1" s="2"/>
      <c r="D1" s="4"/>
      <c r="G1" s="5"/>
      <c r="H1" s="6"/>
      <c r="I1" s="5"/>
      <c r="J1" s="6"/>
      <c r="K1" s="6"/>
      <c r="L1" s="6"/>
    </row>
    <row r="2" spans="1:12" s="3" customFormat="1" ht="20.25">
      <c r="A2" s="1" t="s">
        <v>302</v>
      </c>
      <c r="B2" s="2"/>
      <c r="D2" s="4"/>
      <c r="G2" s="5"/>
      <c r="H2" s="6"/>
      <c r="I2" s="5"/>
      <c r="J2" s="6"/>
      <c r="K2" s="6"/>
      <c r="L2" s="6"/>
    </row>
    <row r="3" ht="12.75" customHeight="1">
      <c r="A3" s="37"/>
    </row>
    <row r="4" spans="2:13" ht="15.75" customHeight="1">
      <c r="B4" s="14"/>
      <c r="C4" s="202" t="s">
        <v>1878</v>
      </c>
      <c r="D4" s="203" t="s">
        <v>307</v>
      </c>
      <c r="M4" s="13" t="s">
        <v>1879</v>
      </c>
    </row>
    <row r="6" spans="2:13" ht="13.5" customHeight="1">
      <c r="B6" s="14"/>
      <c r="C6" s="15"/>
      <c r="D6" s="100" t="s">
        <v>420</v>
      </c>
      <c r="M6" s="17"/>
    </row>
    <row r="7" ht="13.5" thickBot="1">
      <c r="B7" s="18"/>
    </row>
    <row r="8" spans="1:13" ht="13.5" thickBot="1">
      <c r="A8" s="20" t="s">
        <v>422</v>
      </c>
      <c r="B8" s="21" t="s">
        <v>292</v>
      </c>
      <c r="C8" s="22" t="s">
        <v>293</v>
      </c>
      <c r="D8" s="23" t="s">
        <v>294</v>
      </c>
      <c r="E8" s="24" t="s">
        <v>295</v>
      </c>
      <c r="F8" s="24" t="s">
        <v>296</v>
      </c>
      <c r="G8" s="25" t="s">
        <v>301</v>
      </c>
      <c r="H8" s="23" t="s">
        <v>297</v>
      </c>
      <c r="I8" s="25" t="s">
        <v>299</v>
      </c>
      <c r="J8" s="23" t="s">
        <v>298</v>
      </c>
      <c r="K8" s="38" t="s">
        <v>305</v>
      </c>
      <c r="L8" s="38" t="s">
        <v>306</v>
      </c>
      <c r="M8" s="26" t="s">
        <v>300</v>
      </c>
    </row>
    <row r="9" spans="1:102" ht="15" customHeight="1">
      <c r="A9" s="40">
        <v>1</v>
      </c>
      <c r="B9" s="28" t="s">
        <v>343</v>
      </c>
      <c r="C9" s="29" t="s">
        <v>344</v>
      </c>
      <c r="D9" s="39" t="s">
        <v>345</v>
      </c>
      <c r="E9" s="30" t="s">
        <v>340</v>
      </c>
      <c r="F9" s="31" t="s">
        <v>452</v>
      </c>
      <c r="G9" s="32" t="s">
        <v>1880</v>
      </c>
      <c r="H9" s="33" t="s">
        <v>419</v>
      </c>
      <c r="I9" s="41" t="s">
        <v>1881</v>
      </c>
      <c r="J9" s="33" t="s">
        <v>1762</v>
      </c>
      <c r="K9" s="33" t="s">
        <v>449</v>
      </c>
      <c r="L9" s="45" t="s">
        <v>1882</v>
      </c>
      <c r="M9" s="35" t="s">
        <v>346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ht="15" customHeight="1">
      <c r="A10" s="40">
        <v>2</v>
      </c>
      <c r="B10" s="28" t="s">
        <v>308</v>
      </c>
      <c r="C10" s="29" t="s">
        <v>309</v>
      </c>
      <c r="D10" s="39" t="s">
        <v>310</v>
      </c>
      <c r="E10" s="30" t="s">
        <v>311</v>
      </c>
      <c r="F10" s="31" t="s">
        <v>312</v>
      </c>
      <c r="G10" s="32" t="s">
        <v>1883</v>
      </c>
      <c r="H10" s="33" t="s">
        <v>1717</v>
      </c>
      <c r="I10" s="41" t="s">
        <v>1884</v>
      </c>
      <c r="J10" s="33" t="s">
        <v>1762</v>
      </c>
      <c r="K10" s="33" t="s">
        <v>450</v>
      </c>
      <c r="L10" s="45" t="s">
        <v>1885</v>
      </c>
      <c r="M10" s="35" t="s">
        <v>313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ht="15" customHeight="1">
      <c r="A11" s="40">
        <v>3</v>
      </c>
      <c r="B11" s="28" t="s">
        <v>1886</v>
      </c>
      <c r="C11" s="29" t="s">
        <v>1887</v>
      </c>
      <c r="D11" s="39" t="s">
        <v>1888</v>
      </c>
      <c r="E11" s="30" t="s">
        <v>311</v>
      </c>
      <c r="F11" s="31" t="s">
        <v>312</v>
      </c>
      <c r="G11" s="32" t="s">
        <v>1889</v>
      </c>
      <c r="H11" s="33" t="s">
        <v>1890</v>
      </c>
      <c r="I11" s="41" t="s">
        <v>1891</v>
      </c>
      <c r="J11" s="33" t="s">
        <v>1762</v>
      </c>
      <c r="K11" s="33" t="s">
        <v>450</v>
      </c>
      <c r="L11" s="45" t="s">
        <v>1892</v>
      </c>
      <c r="M11" s="35" t="s">
        <v>491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ht="15" customHeight="1">
      <c r="A12" s="40">
        <v>4</v>
      </c>
      <c r="B12" s="28" t="s">
        <v>666</v>
      </c>
      <c r="C12" s="29" t="s">
        <v>667</v>
      </c>
      <c r="D12" s="39" t="s">
        <v>668</v>
      </c>
      <c r="E12" s="30" t="s">
        <v>362</v>
      </c>
      <c r="F12" s="31" t="s">
        <v>363</v>
      </c>
      <c r="G12" s="32" t="s">
        <v>1893</v>
      </c>
      <c r="H12" s="33" t="s">
        <v>1717</v>
      </c>
      <c r="I12" s="41" t="s">
        <v>1880</v>
      </c>
      <c r="J12" s="33" t="s">
        <v>1762</v>
      </c>
      <c r="K12" s="33" t="s">
        <v>450</v>
      </c>
      <c r="L12" s="45" t="s">
        <v>1894</v>
      </c>
      <c r="M12" s="35" t="s">
        <v>671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ht="15" customHeight="1">
      <c r="A13" s="40">
        <v>5</v>
      </c>
      <c r="B13" s="28" t="s">
        <v>687</v>
      </c>
      <c r="C13" s="29" t="s">
        <v>688</v>
      </c>
      <c r="D13" s="39" t="s">
        <v>689</v>
      </c>
      <c r="E13" s="30" t="s">
        <v>311</v>
      </c>
      <c r="F13" s="31" t="s">
        <v>690</v>
      </c>
      <c r="G13" s="32" t="s">
        <v>1895</v>
      </c>
      <c r="H13" s="33" t="s">
        <v>1890</v>
      </c>
      <c r="I13" s="41" t="s">
        <v>1896</v>
      </c>
      <c r="J13" s="33" t="s">
        <v>1762</v>
      </c>
      <c r="K13" s="33" t="s">
        <v>451</v>
      </c>
      <c r="L13" s="45" t="s">
        <v>1897</v>
      </c>
      <c r="M13" s="3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ht="15" customHeight="1">
      <c r="A14" s="40">
        <v>6</v>
      </c>
      <c r="B14" s="28" t="s">
        <v>359</v>
      </c>
      <c r="C14" s="29" t="s">
        <v>360</v>
      </c>
      <c r="D14" s="39" t="s">
        <v>361</v>
      </c>
      <c r="E14" s="30" t="s">
        <v>362</v>
      </c>
      <c r="F14" s="31" t="s">
        <v>363</v>
      </c>
      <c r="G14" s="32" t="s">
        <v>1898</v>
      </c>
      <c r="H14" s="33" t="s">
        <v>419</v>
      </c>
      <c r="I14" s="41" t="s">
        <v>1899</v>
      </c>
      <c r="J14" s="33" t="s">
        <v>1762</v>
      </c>
      <c r="K14" s="33" t="s">
        <v>451</v>
      </c>
      <c r="L14" s="45" t="s">
        <v>1900</v>
      </c>
      <c r="M14" s="35" t="s">
        <v>364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02" ht="15" customHeight="1">
      <c r="A15" s="40">
        <v>7</v>
      </c>
      <c r="B15" s="28" t="s">
        <v>317</v>
      </c>
      <c r="C15" s="29" t="s">
        <v>318</v>
      </c>
      <c r="D15" s="39" t="s">
        <v>319</v>
      </c>
      <c r="E15" s="30" t="s">
        <v>311</v>
      </c>
      <c r="F15" s="31" t="s">
        <v>320</v>
      </c>
      <c r="G15" s="32" t="s">
        <v>1901</v>
      </c>
      <c r="H15" s="33" t="s">
        <v>419</v>
      </c>
      <c r="I15" s="41" t="s">
        <v>1902</v>
      </c>
      <c r="J15" s="33" t="s">
        <v>1762</v>
      </c>
      <c r="K15" s="33" t="s">
        <v>451</v>
      </c>
      <c r="L15" s="45" t="s">
        <v>1645</v>
      </c>
      <c r="M15" s="35" t="s">
        <v>321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ht="15" customHeight="1">
      <c r="A16" s="40">
        <v>8</v>
      </c>
      <c r="B16" s="28" t="s">
        <v>343</v>
      </c>
      <c r="C16" s="29" t="s">
        <v>1903</v>
      </c>
      <c r="D16" s="39" t="s">
        <v>1904</v>
      </c>
      <c r="E16" s="30" t="s">
        <v>362</v>
      </c>
      <c r="F16" s="31"/>
      <c r="G16" s="32" t="s">
        <v>1905</v>
      </c>
      <c r="H16" s="33" t="s">
        <v>419</v>
      </c>
      <c r="I16" s="41" t="s">
        <v>1906</v>
      </c>
      <c r="J16" s="33" t="s">
        <v>1762</v>
      </c>
      <c r="K16" s="33" t="s">
        <v>451</v>
      </c>
      <c r="L16" s="33" t="s">
        <v>389</v>
      </c>
      <c r="M16" s="35" t="s">
        <v>364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</row>
    <row r="17" spans="2:13" ht="13.5" customHeight="1" thickBot="1">
      <c r="B17" s="14"/>
      <c r="C17" s="15"/>
      <c r="D17" s="100" t="s">
        <v>421</v>
      </c>
      <c r="M17" s="17"/>
    </row>
    <row r="18" spans="1:13" ht="13.5" thickBot="1">
      <c r="A18" s="20" t="s">
        <v>422</v>
      </c>
      <c r="B18" s="21" t="s">
        <v>292</v>
      </c>
      <c r="C18" s="22" t="s">
        <v>293</v>
      </c>
      <c r="D18" s="23" t="s">
        <v>294</v>
      </c>
      <c r="E18" s="24" t="s">
        <v>295</v>
      </c>
      <c r="F18" s="24" t="s">
        <v>296</v>
      </c>
      <c r="G18" s="25" t="s">
        <v>301</v>
      </c>
      <c r="H18" s="23" t="s">
        <v>297</v>
      </c>
      <c r="I18" s="25" t="s">
        <v>299</v>
      </c>
      <c r="J18" s="23" t="s">
        <v>298</v>
      </c>
      <c r="K18" s="38" t="s">
        <v>305</v>
      </c>
      <c r="L18" s="38" t="s">
        <v>306</v>
      </c>
      <c r="M18" s="26" t="s">
        <v>300</v>
      </c>
    </row>
    <row r="19" spans="1:102" ht="15" customHeight="1">
      <c r="A19" s="40">
        <v>9</v>
      </c>
      <c r="B19" s="28" t="s">
        <v>314</v>
      </c>
      <c r="C19" s="29" t="s">
        <v>315</v>
      </c>
      <c r="D19" s="39" t="s">
        <v>316</v>
      </c>
      <c r="E19" s="30" t="s">
        <v>311</v>
      </c>
      <c r="F19" s="31" t="s">
        <v>312</v>
      </c>
      <c r="G19" s="32" t="s">
        <v>1907</v>
      </c>
      <c r="H19" s="33" t="s">
        <v>419</v>
      </c>
      <c r="I19" s="41" t="s">
        <v>1908</v>
      </c>
      <c r="J19" s="33" t="s">
        <v>1909</v>
      </c>
      <c r="K19" s="33" t="s">
        <v>451</v>
      </c>
      <c r="L19" s="33"/>
      <c r="M19" s="35" t="s">
        <v>313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</row>
    <row r="20" spans="1:102" ht="15" customHeight="1">
      <c r="A20" s="40">
        <v>10</v>
      </c>
      <c r="B20" s="28" t="s">
        <v>329</v>
      </c>
      <c r="C20" s="29" t="s">
        <v>1910</v>
      </c>
      <c r="D20" s="39" t="s">
        <v>1911</v>
      </c>
      <c r="E20" s="30" t="s">
        <v>340</v>
      </c>
      <c r="F20" s="31" t="s">
        <v>452</v>
      </c>
      <c r="G20" s="32" t="s">
        <v>1912</v>
      </c>
      <c r="H20" s="33" t="s">
        <v>1717</v>
      </c>
      <c r="I20" s="41" t="s">
        <v>1906</v>
      </c>
      <c r="J20" s="33" t="s">
        <v>1909</v>
      </c>
      <c r="K20" s="33" t="s">
        <v>451</v>
      </c>
      <c r="L20" s="33"/>
      <c r="M20" s="35" t="s">
        <v>610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</row>
    <row r="21" spans="1:102" ht="15" customHeight="1">
      <c r="A21" s="40">
        <v>11</v>
      </c>
      <c r="B21" s="28" t="s">
        <v>678</v>
      </c>
      <c r="C21" s="29" t="s">
        <v>679</v>
      </c>
      <c r="D21" s="39" t="s">
        <v>680</v>
      </c>
      <c r="E21" s="30" t="s">
        <v>362</v>
      </c>
      <c r="F21" s="31"/>
      <c r="G21" s="32" t="s">
        <v>1906</v>
      </c>
      <c r="H21" s="33" t="s">
        <v>419</v>
      </c>
      <c r="I21" s="41" t="s">
        <v>1417</v>
      </c>
      <c r="J21" s="33" t="s">
        <v>1909</v>
      </c>
      <c r="K21" s="33" t="s">
        <v>451</v>
      </c>
      <c r="L21" s="33" t="s">
        <v>389</v>
      </c>
      <c r="M21" s="35" t="s">
        <v>580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1:102" ht="15" customHeight="1">
      <c r="A22" s="40">
        <v>12</v>
      </c>
      <c r="B22" s="28" t="s">
        <v>704</v>
      </c>
      <c r="C22" s="29" t="s">
        <v>705</v>
      </c>
      <c r="D22" s="39" t="s">
        <v>706</v>
      </c>
      <c r="E22" s="30" t="s">
        <v>311</v>
      </c>
      <c r="F22" s="31" t="s">
        <v>320</v>
      </c>
      <c r="G22" s="32" t="s">
        <v>1913</v>
      </c>
      <c r="H22" s="33" t="s">
        <v>419</v>
      </c>
      <c r="I22" s="41" t="s">
        <v>1914</v>
      </c>
      <c r="J22" s="33" t="s">
        <v>1909</v>
      </c>
      <c r="K22" s="33" t="s">
        <v>447</v>
      </c>
      <c r="L22" s="33"/>
      <c r="M22" s="35" t="s">
        <v>321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</row>
    <row r="23" spans="1:102" ht="15" customHeight="1">
      <c r="A23" s="40">
        <v>13</v>
      </c>
      <c r="B23" s="28" t="s">
        <v>337</v>
      </c>
      <c r="C23" s="29" t="s">
        <v>338</v>
      </c>
      <c r="D23" s="39" t="s">
        <v>339</v>
      </c>
      <c r="E23" s="30" t="s">
        <v>340</v>
      </c>
      <c r="F23" s="31" t="s">
        <v>452</v>
      </c>
      <c r="G23" s="32" t="s">
        <v>1915</v>
      </c>
      <c r="H23" s="33" t="s">
        <v>1890</v>
      </c>
      <c r="I23" s="41" t="s">
        <v>1916</v>
      </c>
      <c r="J23" s="33" t="s">
        <v>1909</v>
      </c>
      <c r="K23" s="33" t="s">
        <v>448</v>
      </c>
      <c r="L23" s="33"/>
      <c r="M23" s="35" t="s">
        <v>342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</row>
    <row r="24" spans="1:102" ht="15" customHeight="1">
      <c r="A24" s="40">
        <v>14</v>
      </c>
      <c r="B24" s="28" t="s">
        <v>1868</v>
      </c>
      <c r="C24" s="29" t="s">
        <v>1917</v>
      </c>
      <c r="D24" s="39" t="s">
        <v>1918</v>
      </c>
      <c r="E24" s="30" t="s">
        <v>519</v>
      </c>
      <c r="F24" s="35" t="s">
        <v>520</v>
      </c>
      <c r="G24" s="32" t="s">
        <v>1919</v>
      </c>
      <c r="H24" s="33" t="s">
        <v>419</v>
      </c>
      <c r="I24" s="41" t="s">
        <v>1920</v>
      </c>
      <c r="J24" s="33" t="s">
        <v>1909</v>
      </c>
      <c r="K24" s="33" t="s">
        <v>448</v>
      </c>
      <c r="L24" s="33"/>
      <c r="M24" s="35" t="s">
        <v>839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</row>
    <row r="25" spans="1:102" ht="15" customHeight="1">
      <c r="A25" s="40">
        <v>15</v>
      </c>
      <c r="B25" s="28" t="s">
        <v>322</v>
      </c>
      <c r="C25" s="29" t="s">
        <v>323</v>
      </c>
      <c r="D25" s="39" t="s">
        <v>324</v>
      </c>
      <c r="E25" s="30" t="s">
        <v>311</v>
      </c>
      <c r="F25" s="31"/>
      <c r="G25" s="32" t="s">
        <v>1921</v>
      </c>
      <c r="H25" s="33" t="s">
        <v>1890</v>
      </c>
      <c r="I25" s="41" t="s">
        <v>1922</v>
      </c>
      <c r="J25" s="33" t="s">
        <v>1909</v>
      </c>
      <c r="K25" s="33" t="s">
        <v>448</v>
      </c>
      <c r="L25" s="33" t="s">
        <v>389</v>
      </c>
      <c r="M25" s="35" t="s">
        <v>325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ht="15" customHeight="1">
      <c r="A26" s="40">
        <v>16</v>
      </c>
      <c r="B26" s="28" t="s">
        <v>734</v>
      </c>
      <c r="C26" s="29" t="s">
        <v>735</v>
      </c>
      <c r="D26" s="39" t="s">
        <v>736</v>
      </c>
      <c r="E26" s="30" t="s">
        <v>311</v>
      </c>
      <c r="F26" s="31"/>
      <c r="G26" s="32" t="s">
        <v>1923</v>
      </c>
      <c r="H26" s="33" t="s">
        <v>419</v>
      </c>
      <c r="I26" s="41" t="s">
        <v>399</v>
      </c>
      <c r="J26" s="33"/>
      <c r="K26" s="33"/>
      <c r="L26" s="33" t="s">
        <v>389</v>
      </c>
      <c r="M26" s="35" t="s">
        <v>325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ht="15" customHeight="1">
      <c r="A27" s="40"/>
      <c r="B27" s="28"/>
      <c r="C27" s="29"/>
      <c r="D27" s="39"/>
      <c r="E27" s="30"/>
      <c r="F27" s="35"/>
      <c r="G27" s="32"/>
      <c r="H27" s="33"/>
      <c r="I27" s="41"/>
      <c r="J27" s="33"/>
      <c r="K27" s="33"/>
      <c r="L27" s="33"/>
      <c r="M27" s="35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ht="15" customHeight="1">
      <c r="A28" s="40"/>
      <c r="B28" s="28" t="s">
        <v>741</v>
      </c>
      <c r="C28" s="29" t="s">
        <v>742</v>
      </c>
      <c r="D28" s="39" t="s">
        <v>743</v>
      </c>
      <c r="E28" s="30" t="s">
        <v>311</v>
      </c>
      <c r="F28" s="31"/>
      <c r="G28" s="34" t="s">
        <v>1924</v>
      </c>
      <c r="H28" s="33" t="s">
        <v>1717</v>
      </c>
      <c r="I28" s="41"/>
      <c r="J28" s="33"/>
      <c r="K28" s="33"/>
      <c r="L28" s="33" t="s">
        <v>389</v>
      </c>
      <c r="M28" s="35" t="s">
        <v>745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ht="15" customHeight="1">
      <c r="A29" s="40"/>
      <c r="B29" s="28" t="s">
        <v>708</v>
      </c>
      <c r="C29" s="29" t="s">
        <v>746</v>
      </c>
      <c r="D29" s="39" t="s">
        <v>747</v>
      </c>
      <c r="E29" s="30" t="s">
        <v>748</v>
      </c>
      <c r="F29" s="31"/>
      <c r="G29" s="34" t="s">
        <v>1905</v>
      </c>
      <c r="H29" s="33" t="s">
        <v>1717</v>
      </c>
      <c r="I29" s="41"/>
      <c r="J29" s="33"/>
      <c r="K29" s="33"/>
      <c r="L29" s="33" t="s">
        <v>1876</v>
      </c>
      <c r="M29" s="35" t="s">
        <v>751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</row>
    <row r="30" spans="1:102" ht="15" customHeight="1">
      <c r="A30" s="40"/>
      <c r="B30" s="28" t="s">
        <v>370</v>
      </c>
      <c r="C30" s="29" t="s">
        <v>371</v>
      </c>
      <c r="D30" s="39" t="s">
        <v>372</v>
      </c>
      <c r="E30" s="30" t="s">
        <v>362</v>
      </c>
      <c r="F30" s="31" t="s">
        <v>373</v>
      </c>
      <c r="G30" s="32" t="s">
        <v>399</v>
      </c>
      <c r="H30" s="33"/>
      <c r="I30" s="41"/>
      <c r="J30" s="33"/>
      <c r="K30" s="33"/>
      <c r="L30" s="33"/>
      <c r="M30" s="35" t="s">
        <v>374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ht="15" customHeight="1">
      <c r="A31" s="40"/>
      <c r="B31" s="28" t="s">
        <v>752</v>
      </c>
      <c r="C31" s="29" t="s">
        <v>753</v>
      </c>
      <c r="D31" s="39" t="s">
        <v>754</v>
      </c>
      <c r="E31" s="30" t="s">
        <v>311</v>
      </c>
      <c r="F31" s="31"/>
      <c r="G31" s="32" t="s">
        <v>399</v>
      </c>
      <c r="H31" s="33"/>
      <c r="I31" s="41"/>
      <c r="J31" s="33"/>
      <c r="K31" s="33"/>
      <c r="L31" s="33" t="s">
        <v>389</v>
      </c>
      <c r="M31" s="35" t="s">
        <v>325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ht="15" customHeight="1">
      <c r="A32" s="40"/>
      <c r="B32" s="28" t="s">
        <v>720</v>
      </c>
      <c r="C32" s="29" t="s">
        <v>721</v>
      </c>
      <c r="D32" s="39" t="s">
        <v>722</v>
      </c>
      <c r="E32" s="30" t="s">
        <v>311</v>
      </c>
      <c r="F32" s="31"/>
      <c r="G32" s="32" t="s">
        <v>399</v>
      </c>
      <c r="H32" s="33"/>
      <c r="I32" s="41"/>
      <c r="J32" s="33"/>
      <c r="K32" s="33"/>
      <c r="L32" s="33" t="s">
        <v>389</v>
      </c>
      <c r="M32" s="35" t="s">
        <v>325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</row>
    <row r="33" spans="1:102" ht="15" customHeight="1">
      <c r="A33" s="40"/>
      <c r="B33" s="28" t="s">
        <v>375</v>
      </c>
      <c r="C33" s="29" t="s">
        <v>376</v>
      </c>
      <c r="D33" s="39" t="s">
        <v>377</v>
      </c>
      <c r="E33" s="30" t="s">
        <v>362</v>
      </c>
      <c r="F33" s="31" t="s">
        <v>373</v>
      </c>
      <c r="G33" s="32" t="s">
        <v>399</v>
      </c>
      <c r="H33" s="33"/>
      <c r="I33" s="41"/>
      <c r="J33" s="33"/>
      <c r="K33" s="33"/>
      <c r="L33" s="33"/>
      <c r="M33" s="35" t="s">
        <v>374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</row>
    <row r="34" spans="1:102" ht="15" customHeight="1">
      <c r="A34" s="40"/>
      <c r="B34" s="28" t="s">
        <v>660</v>
      </c>
      <c r="C34" s="29" t="s">
        <v>661</v>
      </c>
      <c r="D34" s="39" t="s">
        <v>662</v>
      </c>
      <c r="E34" s="30" t="s">
        <v>311</v>
      </c>
      <c r="F34" s="31" t="s">
        <v>312</v>
      </c>
      <c r="G34" s="32" t="s">
        <v>399</v>
      </c>
      <c r="H34" s="33"/>
      <c r="I34" s="41"/>
      <c r="J34" s="33"/>
      <c r="K34" s="33"/>
      <c r="L34" s="33"/>
      <c r="M34" s="35" t="s">
        <v>665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</row>
    <row r="35" spans="1:102" ht="15" customHeight="1">
      <c r="A35" s="40"/>
      <c r="B35" s="28" t="s">
        <v>326</v>
      </c>
      <c r="C35" s="29" t="s">
        <v>327</v>
      </c>
      <c r="D35" s="39" t="s">
        <v>328</v>
      </c>
      <c r="E35" s="30" t="s">
        <v>311</v>
      </c>
      <c r="F35" s="31"/>
      <c r="G35" s="32" t="s">
        <v>399</v>
      </c>
      <c r="H35" s="33"/>
      <c r="I35" s="41"/>
      <c r="J35" s="33"/>
      <c r="K35" s="33"/>
      <c r="L35" s="33" t="s">
        <v>389</v>
      </c>
      <c r="M35" s="35" t="s">
        <v>325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4" max="4" width="10.00390625" style="0" bestFit="1" customWidth="1"/>
    <col min="6" max="6" width="8.421875" style="0" customWidth="1"/>
    <col min="7" max="7" width="16.00390625" style="0" customWidth="1"/>
    <col min="9" max="9" width="5.140625" style="0" customWidth="1"/>
    <col min="10" max="10" width="8.421875" style="0" customWidth="1"/>
    <col min="11" max="11" width="17.28125" style="0" bestFit="1" customWidth="1"/>
    <col min="12" max="12" width="11.421875" style="0" customWidth="1"/>
  </cols>
  <sheetData>
    <row r="1" spans="2:10" s="52" customFormat="1" ht="20.25">
      <c r="B1" s="1" t="s">
        <v>304</v>
      </c>
      <c r="D1" s="1"/>
      <c r="E1" s="1"/>
      <c r="F1" s="1"/>
      <c r="G1" s="1"/>
      <c r="H1" s="1"/>
      <c r="I1" s="1"/>
      <c r="J1" s="1"/>
    </row>
    <row r="2" spans="2:12" s="52" customFormat="1" ht="20.25">
      <c r="B2" s="1" t="s">
        <v>302</v>
      </c>
      <c r="C2" s="1"/>
      <c r="D2" s="1"/>
      <c r="E2" s="1"/>
      <c r="F2" s="1"/>
      <c r="G2" s="1"/>
      <c r="H2" s="1"/>
      <c r="I2" s="1"/>
      <c r="J2" s="1"/>
      <c r="L2" s="242" t="s">
        <v>263</v>
      </c>
    </row>
    <row r="3" spans="5:12" s="11" customFormat="1" ht="12.75">
      <c r="E3" s="243"/>
      <c r="L3" s="244" t="s">
        <v>264</v>
      </c>
    </row>
    <row r="4" s="11" customFormat="1" ht="12.75">
      <c r="E4" s="243"/>
    </row>
    <row r="5" spans="2:3" s="11" customFormat="1" ht="12.75">
      <c r="B5" s="53"/>
      <c r="C5" s="53" t="s">
        <v>265</v>
      </c>
    </row>
    <row r="6" s="11" customFormat="1" ht="12.75"/>
    <row r="8" spans="2:4" ht="12.75">
      <c r="B8">
        <v>1</v>
      </c>
      <c r="C8" t="s">
        <v>266</v>
      </c>
      <c r="D8">
        <v>14773</v>
      </c>
    </row>
    <row r="9" spans="2:4" ht="12.75">
      <c r="B9">
        <v>2</v>
      </c>
      <c r="C9" t="s">
        <v>267</v>
      </c>
      <c r="D9">
        <v>14487</v>
      </c>
    </row>
    <row r="10" spans="2:4" ht="12.75">
      <c r="B10">
        <v>3</v>
      </c>
      <c r="C10" t="s">
        <v>268</v>
      </c>
      <c r="D10">
        <v>14004</v>
      </c>
    </row>
    <row r="11" spans="2:4" ht="12.75">
      <c r="B11">
        <v>4</v>
      </c>
      <c r="C11" t="s">
        <v>269</v>
      </c>
      <c r="D11">
        <v>10622</v>
      </c>
    </row>
    <row r="12" spans="2:4" ht="12.75">
      <c r="B12">
        <v>5</v>
      </c>
      <c r="C12" t="s">
        <v>270</v>
      </c>
      <c r="D12">
        <v>9466</v>
      </c>
    </row>
    <row r="13" spans="2:4" ht="12.75">
      <c r="B13">
        <v>6</v>
      </c>
      <c r="C13" t="s">
        <v>271</v>
      </c>
      <c r="D13">
        <v>7044</v>
      </c>
    </row>
    <row r="14" spans="2:4" ht="12.75">
      <c r="B14">
        <v>7</v>
      </c>
      <c r="C14" t="s">
        <v>272</v>
      </c>
      <c r="D14">
        <v>6509</v>
      </c>
    </row>
    <row r="15" spans="2:4" ht="12.75">
      <c r="B15">
        <v>8</v>
      </c>
      <c r="C15" t="s">
        <v>273</v>
      </c>
      <c r="D15">
        <v>6024</v>
      </c>
    </row>
    <row r="16" spans="2:4" ht="12.75">
      <c r="B16">
        <v>9</v>
      </c>
      <c r="C16" t="s">
        <v>274</v>
      </c>
      <c r="D16">
        <v>5536</v>
      </c>
    </row>
    <row r="17" spans="2:4" ht="12.75">
      <c r="B17">
        <v>10</v>
      </c>
      <c r="C17" t="s">
        <v>275</v>
      </c>
      <c r="D17">
        <v>5328</v>
      </c>
    </row>
    <row r="18" spans="2:4" ht="12.75">
      <c r="B18">
        <v>11</v>
      </c>
      <c r="C18" t="s">
        <v>276</v>
      </c>
      <c r="D18">
        <v>5221</v>
      </c>
    </row>
    <row r="19" spans="2:4" ht="12.75">
      <c r="B19">
        <v>12</v>
      </c>
      <c r="C19" t="s">
        <v>277</v>
      </c>
      <c r="D19">
        <v>4983</v>
      </c>
    </row>
    <row r="20" spans="2:4" ht="12.75">
      <c r="B20">
        <v>13</v>
      </c>
      <c r="C20" t="s">
        <v>278</v>
      </c>
      <c r="D20">
        <v>4486</v>
      </c>
    </row>
    <row r="21" spans="2:4" ht="12.75">
      <c r="B21">
        <v>14</v>
      </c>
      <c r="C21" t="s">
        <v>279</v>
      </c>
      <c r="D21">
        <v>4414</v>
      </c>
    </row>
    <row r="22" spans="2:4" ht="12.75">
      <c r="B22">
        <v>15</v>
      </c>
      <c r="C22" t="s">
        <v>280</v>
      </c>
      <c r="D22">
        <v>4242</v>
      </c>
    </row>
    <row r="23" spans="2:4" ht="12.75">
      <c r="B23">
        <v>16</v>
      </c>
      <c r="C23" t="s">
        <v>281</v>
      </c>
      <c r="D23">
        <v>4152</v>
      </c>
    </row>
    <row r="24" spans="2:4" ht="12.75">
      <c r="B24">
        <v>17</v>
      </c>
      <c r="C24" t="s">
        <v>282</v>
      </c>
      <c r="D24">
        <v>2632</v>
      </c>
    </row>
    <row r="25" spans="2:4" ht="12.75">
      <c r="B25">
        <v>18</v>
      </c>
      <c r="C25" t="s">
        <v>283</v>
      </c>
      <c r="D25">
        <v>2613</v>
      </c>
    </row>
    <row r="26" spans="2:4" ht="12.75">
      <c r="B26">
        <v>19</v>
      </c>
      <c r="C26" t="s">
        <v>284</v>
      </c>
      <c r="D26">
        <v>2383</v>
      </c>
    </row>
    <row r="27" spans="2:4" ht="12.75">
      <c r="B27">
        <v>20</v>
      </c>
      <c r="C27" t="s">
        <v>1342</v>
      </c>
      <c r="D27">
        <v>2120</v>
      </c>
    </row>
    <row r="28" spans="2:4" ht="12.75">
      <c r="B28">
        <v>21</v>
      </c>
      <c r="C28" t="s">
        <v>285</v>
      </c>
      <c r="D28">
        <v>1952</v>
      </c>
    </row>
    <row r="29" spans="2:4" ht="12.75">
      <c r="B29">
        <v>22</v>
      </c>
      <c r="C29" t="s">
        <v>87</v>
      </c>
      <c r="D29">
        <v>1555</v>
      </c>
    </row>
    <row r="30" spans="2:4" ht="12.75">
      <c r="B30">
        <v>23</v>
      </c>
      <c r="C30" t="s">
        <v>1031</v>
      </c>
      <c r="D30">
        <v>1475</v>
      </c>
    </row>
    <row r="31" spans="2:4" ht="12.75">
      <c r="B31">
        <v>24</v>
      </c>
      <c r="C31" t="s">
        <v>286</v>
      </c>
      <c r="D31">
        <v>1323</v>
      </c>
    </row>
    <row r="32" spans="2:4" ht="12.75">
      <c r="B32">
        <v>25</v>
      </c>
      <c r="C32" t="s">
        <v>287</v>
      </c>
      <c r="D32">
        <v>1189</v>
      </c>
    </row>
    <row r="33" spans="2:4" ht="12.75">
      <c r="B33">
        <v>26</v>
      </c>
      <c r="C33" t="s">
        <v>288</v>
      </c>
      <c r="D33">
        <v>780</v>
      </c>
    </row>
    <row r="34" spans="2:4" ht="12.75">
      <c r="B34">
        <v>27</v>
      </c>
      <c r="C34" t="s">
        <v>289</v>
      </c>
      <c r="D34">
        <v>702</v>
      </c>
    </row>
    <row r="35" spans="2:4" ht="12.75">
      <c r="B35">
        <v>28</v>
      </c>
      <c r="C35" t="s">
        <v>290</v>
      </c>
      <c r="D35">
        <v>522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69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57421875" style="8" customWidth="1"/>
    <col min="3" max="3" width="12.8515625" style="11" customWidth="1"/>
    <col min="4" max="4" width="8.140625" style="19" customWidth="1"/>
    <col min="5" max="5" width="12.8515625" style="11" customWidth="1"/>
    <col min="6" max="6" width="17.421875" style="11" customWidth="1"/>
    <col min="7" max="7" width="7.57421875" style="12" customWidth="1"/>
    <col min="8" max="8" width="4.57421875" style="6" bestFit="1" customWidth="1"/>
    <col min="9" max="9" width="6.140625" style="12" bestFit="1" customWidth="1"/>
    <col min="10" max="10" width="5.8515625" style="6" bestFit="1" customWidth="1"/>
    <col min="11" max="12" width="6.140625" style="6" customWidth="1"/>
    <col min="13" max="13" width="28.8515625" style="11" customWidth="1"/>
    <col min="14" max="16384" width="9.140625" style="11" customWidth="1"/>
  </cols>
  <sheetData>
    <row r="1" spans="1:12" s="3" customFormat="1" ht="20.25">
      <c r="A1" s="1" t="s">
        <v>304</v>
      </c>
      <c r="B1" s="2"/>
      <c r="D1" s="4"/>
      <c r="G1" s="5"/>
      <c r="H1" s="6"/>
      <c r="I1" s="5"/>
      <c r="J1" s="6"/>
      <c r="K1" s="6"/>
      <c r="L1" s="6"/>
    </row>
    <row r="2" spans="1:12" s="3" customFormat="1" ht="20.25">
      <c r="A2" s="1" t="s">
        <v>302</v>
      </c>
      <c r="B2" s="2"/>
      <c r="D2" s="4"/>
      <c r="G2" s="5"/>
      <c r="H2" s="6"/>
      <c r="I2" s="5"/>
      <c r="J2" s="6"/>
      <c r="K2" s="6"/>
      <c r="L2" s="6"/>
    </row>
    <row r="3" ht="12.75" customHeight="1">
      <c r="A3" s="37"/>
    </row>
    <row r="4" spans="3:13" ht="15.75" customHeight="1">
      <c r="C4" s="9" t="s">
        <v>1878</v>
      </c>
      <c r="D4" s="10" t="s">
        <v>453</v>
      </c>
      <c r="M4" s="13" t="s">
        <v>1925</v>
      </c>
    </row>
    <row r="6" spans="2:13" ht="13.5" customHeight="1">
      <c r="B6" s="14"/>
      <c r="C6" s="15"/>
      <c r="D6" s="16" t="s">
        <v>420</v>
      </c>
      <c r="M6" s="17"/>
    </row>
    <row r="7" spans="2:6" ht="13.5" thickBot="1">
      <c r="B7" s="18"/>
      <c r="F7" s="11" t="s">
        <v>454</v>
      </c>
    </row>
    <row r="8" spans="1:13" ht="13.5" thickBot="1">
      <c r="A8" s="20" t="s">
        <v>422</v>
      </c>
      <c r="B8" s="21" t="s">
        <v>292</v>
      </c>
      <c r="C8" s="22" t="s">
        <v>293</v>
      </c>
      <c r="D8" s="23" t="s">
        <v>294</v>
      </c>
      <c r="E8" s="24" t="s">
        <v>295</v>
      </c>
      <c r="F8" s="24" t="s">
        <v>296</v>
      </c>
      <c r="G8" s="25" t="s">
        <v>301</v>
      </c>
      <c r="H8" s="23" t="s">
        <v>297</v>
      </c>
      <c r="I8" s="25" t="s">
        <v>299</v>
      </c>
      <c r="J8" s="23" t="s">
        <v>298</v>
      </c>
      <c r="K8" s="38" t="s">
        <v>305</v>
      </c>
      <c r="L8" s="38" t="s">
        <v>306</v>
      </c>
      <c r="M8" s="26" t="s">
        <v>300</v>
      </c>
    </row>
    <row r="9" spans="1:102" ht="15" customHeight="1">
      <c r="A9" s="40">
        <v>1</v>
      </c>
      <c r="B9" s="28" t="s">
        <v>1926</v>
      </c>
      <c r="C9" s="29" t="s">
        <v>1927</v>
      </c>
      <c r="D9" s="39" t="s">
        <v>1928</v>
      </c>
      <c r="E9" s="30" t="s">
        <v>311</v>
      </c>
      <c r="F9" s="31" t="s">
        <v>312</v>
      </c>
      <c r="G9" s="32" t="s">
        <v>1929</v>
      </c>
      <c r="H9" s="33" t="s">
        <v>1930</v>
      </c>
      <c r="I9" s="41" t="s">
        <v>1931</v>
      </c>
      <c r="J9" s="33" t="s">
        <v>1932</v>
      </c>
      <c r="K9" s="33" t="s">
        <v>450</v>
      </c>
      <c r="L9" s="45" t="s">
        <v>1897</v>
      </c>
      <c r="M9" s="35" t="s">
        <v>491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ht="15" customHeight="1">
      <c r="A10" s="40">
        <v>2</v>
      </c>
      <c r="B10" s="28" t="s">
        <v>455</v>
      </c>
      <c r="C10" s="29" t="s">
        <v>456</v>
      </c>
      <c r="D10" s="39" t="s">
        <v>457</v>
      </c>
      <c r="E10" s="30" t="s">
        <v>458</v>
      </c>
      <c r="F10" s="31"/>
      <c r="G10" s="32" t="s">
        <v>1933</v>
      </c>
      <c r="H10" s="33" t="s">
        <v>1934</v>
      </c>
      <c r="I10" s="41" t="s">
        <v>1935</v>
      </c>
      <c r="J10" s="33" t="s">
        <v>1932</v>
      </c>
      <c r="K10" s="33" t="s">
        <v>450</v>
      </c>
      <c r="L10" s="33" t="s">
        <v>389</v>
      </c>
      <c r="M10" s="35" t="s">
        <v>462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ht="15" customHeight="1">
      <c r="A11" s="40">
        <v>3</v>
      </c>
      <c r="B11" s="28" t="s">
        <v>492</v>
      </c>
      <c r="C11" s="29" t="s">
        <v>493</v>
      </c>
      <c r="D11" s="39" t="s">
        <v>494</v>
      </c>
      <c r="E11" s="30" t="s">
        <v>311</v>
      </c>
      <c r="F11" s="31" t="s">
        <v>481</v>
      </c>
      <c r="G11" s="32" t="s">
        <v>1936</v>
      </c>
      <c r="H11" s="33" t="s">
        <v>1934</v>
      </c>
      <c r="I11" s="41" t="s">
        <v>1937</v>
      </c>
      <c r="J11" s="33" t="s">
        <v>1932</v>
      </c>
      <c r="K11" s="33" t="s">
        <v>451</v>
      </c>
      <c r="L11" s="45" t="s">
        <v>1938</v>
      </c>
      <c r="M11" s="35" t="s">
        <v>498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ht="15" customHeight="1">
      <c r="A12" s="40">
        <v>4</v>
      </c>
      <c r="B12" s="28" t="s">
        <v>802</v>
      </c>
      <c r="C12" s="29" t="s">
        <v>803</v>
      </c>
      <c r="D12" s="39" t="s">
        <v>804</v>
      </c>
      <c r="E12" s="30" t="s">
        <v>311</v>
      </c>
      <c r="F12" s="31" t="s">
        <v>312</v>
      </c>
      <c r="G12" s="32" t="s">
        <v>1939</v>
      </c>
      <c r="H12" s="33" t="s">
        <v>1930</v>
      </c>
      <c r="I12" s="41" t="s">
        <v>1940</v>
      </c>
      <c r="J12" s="33" t="s">
        <v>1932</v>
      </c>
      <c r="K12" s="33" t="s">
        <v>451</v>
      </c>
      <c r="L12" s="45" t="s">
        <v>1941</v>
      </c>
      <c r="M12" s="35" t="s">
        <v>807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ht="15" customHeight="1">
      <c r="A13" s="40">
        <v>5</v>
      </c>
      <c r="B13" s="28" t="s">
        <v>499</v>
      </c>
      <c r="C13" s="29" t="s">
        <v>500</v>
      </c>
      <c r="D13" s="39" t="s">
        <v>1942</v>
      </c>
      <c r="E13" s="30" t="s">
        <v>311</v>
      </c>
      <c r="F13" s="31" t="s">
        <v>320</v>
      </c>
      <c r="G13" s="32" t="s">
        <v>1943</v>
      </c>
      <c r="H13" s="33" t="s">
        <v>1944</v>
      </c>
      <c r="I13" s="41" t="s">
        <v>1945</v>
      </c>
      <c r="J13" s="33" t="s">
        <v>1932</v>
      </c>
      <c r="K13" s="33" t="s">
        <v>451</v>
      </c>
      <c r="L13" s="45" t="s">
        <v>504</v>
      </c>
      <c r="M13" s="35" t="s">
        <v>321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ht="15" customHeight="1">
      <c r="A14" s="40">
        <v>6</v>
      </c>
      <c r="B14" s="28" t="s">
        <v>1078</v>
      </c>
      <c r="C14" s="29" t="s">
        <v>1946</v>
      </c>
      <c r="D14" s="39" t="s">
        <v>1947</v>
      </c>
      <c r="E14" s="30" t="s">
        <v>311</v>
      </c>
      <c r="F14" s="31" t="s">
        <v>1306</v>
      </c>
      <c r="G14" s="32" t="s">
        <v>1948</v>
      </c>
      <c r="H14" s="33" t="s">
        <v>1727</v>
      </c>
      <c r="I14" s="41" t="s">
        <v>1949</v>
      </c>
      <c r="J14" s="33" t="s">
        <v>1932</v>
      </c>
      <c r="K14" s="33" t="s">
        <v>451</v>
      </c>
      <c r="L14" s="45" t="s">
        <v>1950</v>
      </c>
      <c r="M14" s="35" t="s">
        <v>1951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02" ht="15" customHeight="1">
      <c r="A15" s="40">
        <v>7</v>
      </c>
      <c r="B15" s="28" t="s">
        <v>516</v>
      </c>
      <c r="C15" s="29" t="s">
        <v>517</v>
      </c>
      <c r="D15" s="39" t="s">
        <v>518</v>
      </c>
      <c r="E15" s="30" t="s">
        <v>519</v>
      </c>
      <c r="F15" s="31" t="s">
        <v>520</v>
      </c>
      <c r="G15" s="32" t="s">
        <v>1952</v>
      </c>
      <c r="H15" s="33" t="s">
        <v>1934</v>
      </c>
      <c r="I15" s="41" t="s">
        <v>1953</v>
      </c>
      <c r="J15" s="33" t="s">
        <v>1932</v>
      </c>
      <c r="K15" s="33" t="s">
        <v>451</v>
      </c>
      <c r="L15" s="45" t="s">
        <v>1954</v>
      </c>
      <c r="M15" s="35" t="s">
        <v>524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ht="15" customHeight="1">
      <c r="A16" s="40">
        <v>8</v>
      </c>
      <c r="B16" s="28" t="s">
        <v>816</v>
      </c>
      <c r="C16" s="29" t="s">
        <v>817</v>
      </c>
      <c r="D16" s="39" t="s">
        <v>818</v>
      </c>
      <c r="E16" s="30" t="s">
        <v>311</v>
      </c>
      <c r="F16" s="31" t="s">
        <v>312</v>
      </c>
      <c r="G16" s="32" t="s">
        <v>1955</v>
      </c>
      <c r="H16" s="33" t="s">
        <v>1930</v>
      </c>
      <c r="I16" s="41" t="s">
        <v>1956</v>
      </c>
      <c r="J16" s="33" t="s">
        <v>1932</v>
      </c>
      <c r="K16" s="33" t="s">
        <v>451</v>
      </c>
      <c r="L16" s="45" t="s">
        <v>1957</v>
      </c>
      <c r="M16" s="35" t="s">
        <v>470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</row>
    <row r="17" spans="2:13" ht="13.5" customHeight="1" thickBot="1">
      <c r="B17" s="14"/>
      <c r="C17" s="15"/>
      <c r="D17" s="16" t="s">
        <v>421</v>
      </c>
      <c r="M17" s="17"/>
    </row>
    <row r="18" spans="1:13" ht="13.5" thickBot="1">
      <c r="A18" s="20" t="s">
        <v>422</v>
      </c>
      <c r="B18" s="21" t="s">
        <v>292</v>
      </c>
      <c r="C18" s="22" t="s">
        <v>293</v>
      </c>
      <c r="D18" s="23" t="s">
        <v>294</v>
      </c>
      <c r="E18" s="24" t="s">
        <v>295</v>
      </c>
      <c r="F18" s="24" t="s">
        <v>296</v>
      </c>
      <c r="G18" s="25" t="s">
        <v>301</v>
      </c>
      <c r="H18" s="23" t="s">
        <v>297</v>
      </c>
      <c r="I18" s="25" t="s">
        <v>299</v>
      </c>
      <c r="J18" s="23" t="s">
        <v>298</v>
      </c>
      <c r="K18" s="38" t="s">
        <v>305</v>
      </c>
      <c r="L18" s="38" t="s">
        <v>306</v>
      </c>
      <c r="M18" s="26" t="s">
        <v>300</v>
      </c>
    </row>
    <row r="19" spans="1:102" ht="15" customHeight="1">
      <c r="A19" s="40">
        <v>9</v>
      </c>
      <c r="B19" s="28" t="s">
        <v>812</v>
      </c>
      <c r="C19" s="29" t="s">
        <v>813</v>
      </c>
      <c r="D19" s="39" t="s">
        <v>814</v>
      </c>
      <c r="E19" s="30" t="s">
        <v>362</v>
      </c>
      <c r="F19" s="31" t="s">
        <v>373</v>
      </c>
      <c r="G19" s="32" t="s">
        <v>1958</v>
      </c>
      <c r="H19" s="33" t="s">
        <v>1934</v>
      </c>
      <c r="I19" s="41" t="s">
        <v>1959</v>
      </c>
      <c r="J19" s="33" t="s">
        <v>1960</v>
      </c>
      <c r="K19" s="33" t="s">
        <v>451</v>
      </c>
      <c r="L19" s="33"/>
      <c r="M19" s="35" t="s">
        <v>382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</row>
    <row r="20" spans="1:102" ht="15" customHeight="1">
      <c r="A20" s="40">
        <v>10</v>
      </c>
      <c r="B20" s="28" t="s">
        <v>550</v>
      </c>
      <c r="C20" s="29" t="s">
        <v>551</v>
      </c>
      <c r="D20" s="39" t="s">
        <v>552</v>
      </c>
      <c r="E20" s="30" t="s">
        <v>393</v>
      </c>
      <c r="F20" s="31" t="s">
        <v>541</v>
      </c>
      <c r="G20" s="32" t="s">
        <v>1961</v>
      </c>
      <c r="H20" s="33" t="s">
        <v>1930</v>
      </c>
      <c r="I20" s="41" t="s">
        <v>1962</v>
      </c>
      <c r="J20" s="33" t="s">
        <v>1960</v>
      </c>
      <c r="K20" s="33" t="s">
        <v>447</v>
      </c>
      <c r="L20" s="33"/>
      <c r="M20" s="35" t="s">
        <v>543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</row>
    <row r="21" spans="1:102" ht="15" customHeight="1">
      <c r="A21" s="40">
        <v>11</v>
      </c>
      <c r="B21" s="28" t="s">
        <v>840</v>
      </c>
      <c r="C21" s="29" t="s">
        <v>841</v>
      </c>
      <c r="D21" s="39" t="s">
        <v>842</v>
      </c>
      <c r="E21" s="30" t="s">
        <v>458</v>
      </c>
      <c r="F21" s="31"/>
      <c r="G21" s="32" t="s">
        <v>1963</v>
      </c>
      <c r="H21" s="33" t="s">
        <v>419</v>
      </c>
      <c r="I21" s="41" t="s">
        <v>1964</v>
      </c>
      <c r="J21" s="33" t="s">
        <v>1960</v>
      </c>
      <c r="K21" s="33" t="s">
        <v>447</v>
      </c>
      <c r="L21" s="33" t="s">
        <v>389</v>
      </c>
      <c r="M21" s="35" t="s">
        <v>844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1:102" ht="15" customHeight="1">
      <c r="A22" s="40">
        <v>12</v>
      </c>
      <c r="B22" s="28" t="s">
        <v>789</v>
      </c>
      <c r="C22" s="29" t="s">
        <v>790</v>
      </c>
      <c r="D22" s="39" t="s">
        <v>791</v>
      </c>
      <c r="E22" s="30" t="s">
        <v>340</v>
      </c>
      <c r="F22" s="35" t="s">
        <v>792</v>
      </c>
      <c r="G22" s="32" t="s">
        <v>1965</v>
      </c>
      <c r="H22" s="33" t="s">
        <v>1930</v>
      </c>
      <c r="I22" s="41" t="s">
        <v>1966</v>
      </c>
      <c r="J22" s="33" t="s">
        <v>1960</v>
      </c>
      <c r="K22" s="33" t="s">
        <v>447</v>
      </c>
      <c r="L22" s="33"/>
      <c r="M22" s="35" t="s">
        <v>795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</row>
    <row r="23" spans="1:102" ht="15" customHeight="1">
      <c r="A23" s="40">
        <v>13</v>
      </c>
      <c r="B23" s="28" t="s">
        <v>471</v>
      </c>
      <c r="C23" s="29" t="s">
        <v>512</v>
      </c>
      <c r="D23" s="39" t="s">
        <v>513</v>
      </c>
      <c r="E23" s="30" t="s">
        <v>340</v>
      </c>
      <c r="F23" s="31" t="s">
        <v>452</v>
      </c>
      <c r="G23" s="32" t="s">
        <v>1967</v>
      </c>
      <c r="H23" s="33" t="s">
        <v>1930</v>
      </c>
      <c r="I23" s="41" t="s">
        <v>1968</v>
      </c>
      <c r="J23" s="33" t="s">
        <v>1960</v>
      </c>
      <c r="K23" s="33" t="s">
        <v>447</v>
      </c>
      <c r="L23" s="33"/>
      <c r="M23" s="35" t="s">
        <v>346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</row>
    <row r="24" spans="1:102" ht="15" customHeight="1">
      <c r="A24" s="40">
        <v>14</v>
      </c>
      <c r="B24" s="28" t="s">
        <v>572</v>
      </c>
      <c r="C24" s="29" t="s">
        <v>573</v>
      </c>
      <c r="D24" s="39" t="s">
        <v>574</v>
      </c>
      <c r="E24" s="30" t="s">
        <v>458</v>
      </c>
      <c r="F24" s="31"/>
      <c r="G24" s="32" t="s">
        <v>1969</v>
      </c>
      <c r="H24" s="33" t="s">
        <v>1944</v>
      </c>
      <c r="I24" s="41" t="s">
        <v>1970</v>
      </c>
      <c r="J24" s="33" t="s">
        <v>1960</v>
      </c>
      <c r="K24" s="33" t="s">
        <v>447</v>
      </c>
      <c r="L24" s="33" t="s">
        <v>389</v>
      </c>
      <c r="M24" s="35" t="s">
        <v>462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</row>
    <row r="25" spans="1:102" ht="15" customHeight="1">
      <c r="A25" s="40">
        <v>15</v>
      </c>
      <c r="B25" s="28" t="s">
        <v>831</v>
      </c>
      <c r="C25" s="29" t="s">
        <v>832</v>
      </c>
      <c r="D25" s="39" t="s">
        <v>833</v>
      </c>
      <c r="E25" s="30" t="s">
        <v>519</v>
      </c>
      <c r="F25" s="31" t="s">
        <v>520</v>
      </c>
      <c r="G25" s="32" t="s">
        <v>1971</v>
      </c>
      <c r="H25" s="33" t="s">
        <v>1930</v>
      </c>
      <c r="I25" s="41" t="s">
        <v>1971</v>
      </c>
      <c r="J25" s="33" t="s">
        <v>1960</v>
      </c>
      <c r="K25" s="33" t="s">
        <v>447</v>
      </c>
      <c r="L25" s="33"/>
      <c r="M25" s="35" t="s">
        <v>524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ht="15" customHeight="1">
      <c r="A26" s="40">
        <v>16</v>
      </c>
      <c r="B26" s="28" t="s">
        <v>562</v>
      </c>
      <c r="C26" s="29" t="s">
        <v>563</v>
      </c>
      <c r="D26" s="39" t="s">
        <v>564</v>
      </c>
      <c r="E26" s="30" t="s">
        <v>311</v>
      </c>
      <c r="F26" s="31" t="s">
        <v>312</v>
      </c>
      <c r="G26" s="32" t="s">
        <v>1972</v>
      </c>
      <c r="H26" s="33" t="s">
        <v>1930</v>
      </c>
      <c r="I26" s="41" t="s">
        <v>1973</v>
      </c>
      <c r="J26" s="33" t="s">
        <v>1960</v>
      </c>
      <c r="K26" s="33" t="s">
        <v>447</v>
      </c>
      <c r="L26" s="33"/>
      <c r="M26" s="35" t="s">
        <v>943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ht="15" customHeight="1">
      <c r="A27" s="40"/>
      <c r="B27" s="28"/>
      <c r="C27" s="29"/>
      <c r="D27" s="39"/>
      <c r="E27" s="30"/>
      <c r="F27" s="35"/>
      <c r="G27" s="32"/>
      <c r="H27" s="33"/>
      <c r="I27" s="41"/>
      <c r="J27" s="33"/>
      <c r="K27" s="33"/>
      <c r="L27" s="33"/>
      <c r="M27" s="35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ht="15" customHeight="1">
      <c r="A28" s="40">
        <v>17</v>
      </c>
      <c r="B28" s="28" t="s">
        <v>478</v>
      </c>
      <c r="C28" s="29" t="s">
        <v>587</v>
      </c>
      <c r="D28" s="39" t="s">
        <v>588</v>
      </c>
      <c r="E28" s="30" t="s">
        <v>393</v>
      </c>
      <c r="F28" s="31" t="s">
        <v>394</v>
      </c>
      <c r="G28" s="34" t="s">
        <v>1974</v>
      </c>
      <c r="H28" s="33" t="s">
        <v>1727</v>
      </c>
      <c r="I28" s="34"/>
      <c r="J28" s="33"/>
      <c r="K28" s="33" t="s">
        <v>447</v>
      </c>
      <c r="L28" s="33"/>
      <c r="M28" s="35" t="s">
        <v>589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ht="15" customHeight="1">
      <c r="A29" s="40">
        <v>18</v>
      </c>
      <c r="B29" s="28" t="s">
        <v>471</v>
      </c>
      <c r="C29" s="29" t="s">
        <v>529</v>
      </c>
      <c r="D29" s="39" t="s">
        <v>530</v>
      </c>
      <c r="E29" s="30" t="s">
        <v>311</v>
      </c>
      <c r="F29" s="31" t="s">
        <v>312</v>
      </c>
      <c r="G29" s="34" t="s">
        <v>1975</v>
      </c>
      <c r="H29" s="33" t="s">
        <v>1934</v>
      </c>
      <c r="I29" s="41"/>
      <c r="J29" s="33"/>
      <c r="K29" s="33" t="s">
        <v>447</v>
      </c>
      <c r="L29" s="33"/>
      <c r="M29" s="35" t="s">
        <v>533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</row>
    <row r="30" spans="1:102" ht="15" customHeight="1">
      <c r="A30" s="40">
        <v>19</v>
      </c>
      <c r="B30" s="28" t="s">
        <v>835</v>
      </c>
      <c r="C30" s="29" t="s">
        <v>836</v>
      </c>
      <c r="D30" s="39" t="s">
        <v>837</v>
      </c>
      <c r="E30" s="30" t="s">
        <v>519</v>
      </c>
      <c r="F30" s="31" t="s">
        <v>520</v>
      </c>
      <c r="G30" s="34" t="s">
        <v>1976</v>
      </c>
      <c r="H30" s="33" t="s">
        <v>419</v>
      </c>
      <c r="I30" s="41"/>
      <c r="J30" s="33"/>
      <c r="K30" s="33" t="s">
        <v>447</v>
      </c>
      <c r="L30" s="33"/>
      <c r="M30" s="35" t="s">
        <v>839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ht="15" customHeight="1">
      <c r="A31" s="40">
        <v>20</v>
      </c>
      <c r="B31" s="28" t="s">
        <v>478</v>
      </c>
      <c r="C31" s="29" t="s">
        <v>590</v>
      </c>
      <c r="D31" s="39" t="s">
        <v>591</v>
      </c>
      <c r="E31" s="30" t="s">
        <v>592</v>
      </c>
      <c r="F31" s="31"/>
      <c r="G31" s="34" t="s">
        <v>1977</v>
      </c>
      <c r="H31" s="33" t="s">
        <v>1727</v>
      </c>
      <c r="I31" s="34"/>
      <c r="J31" s="33"/>
      <c r="K31" s="33" t="s">
        <v>447</v>
      </c>
      <c r="L31" s="33" t="s">
        <v>389</v>
      </c>
      <c r="M31" s="35" t="s">
        <v>594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ht="15" customHeight="1">
      <c r="A32" s="40">
        <v>21</v>
      </c>
      <c r="B32" s="28" t="s">
        <v>853</v>
      </c>
      <c r="C32" s="29" t="s">
        <v>854</v>
      </c>
      <c r="D32" s="39" t="s">
        <v>855</v>
      </c>
      <c r="E32" s="30" t="s">
        <v>639</v>
      </c>
      <c r="F32" s="31"/>
      <c r="G32" s="34" t="s">
        <v>1978</v>
      </c>
      <c r="H32" s="33" t="s">
        <v>1934</v>
      </c>
      <c r="I32" s="41"/>
      <c r="J32" s="33"/>
      <c r="K32" s="33" t="s">
        <v>447</v>
      </c>
      <c r="L32" s="33" t="s">
        <v>389</v>
      </c>
      <c r="M32" s="35" t="s">
        <v>857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</row>
    <row r="33" spans="1:102" ht="15" customHeight="1">
      <c r="A33" s="40">
        <v>22</v>
      </c>
      <c r="B33" s="28" t="s">
        <v>864</v>
      </c>
      <c r="C33" s="29" t="s">
        <v>865</v>
      </c>
      <c r="D33" s="39" t="s">
        <v>866</v>
      </c>
      <c r="E33" s="30" t="s">
        <v>311</v>
      </c>
      <c r="F33" s="31" t="s">
        <v>320</v>
      </c>
      <c r="G33" s="34" t="s">
        <v>1979</v>
      </c>
      <c r="H33" s="33" t="s">
        <v>1930</v>
      </c>
      <c r="I33" s="41"/>
      <c r="J33" s="33"/>
      <c r="K33" s="33" t="s">
        <v>447</v>
      </c>
      <c r="L33" s="33"/>
      <c r="M33" s="35" t="s">
        <v>321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</row>
    <row r="34" spans="1:102" ht="15" customHeight="1">
      <c r="A34" s="40">
        <v>23</v>
      </c>
      <c r="B34" s="28" t="s">
        <v>858</v>
      </c>
      <c r="C34" s="29" t="s">
        <v>859</v>
      </c>
      <c r="D34" s="39" t="s">
        <v>638</v>
      </c>
      <c r="E34" s="30" t="s">
        <v>458</v>
      </c>
      <c r="F34" s="31"/>
      <c r="G34" s="34" t="s">
        <v>1980</v>
      </c>
      <c r="H34" s="33" t="s">
        <v>419</v>
      </c>
      <c r="I34" s="41"/>
      <c r="J34" s="33"/>
      <c r="K34" s="33" t="s">
        <v>447</v>
      </c>
      <c r="L34" s="33" t="s">
        <v>389</v>
      </c>
      <c r="M34" s="35" t="s">
        <v>462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</row>
    <row r="35" spans="1:102" ht="15" customHeight="1">
      <c r="A35" s="40">
        <v>24</v>
      </c>
      <c r="B35" s="28" t="s">
        <v>616</v>
      </c>
      <c r="C35" s="29" t="s">
        <v>617</v>
      </c>
      <c r="D35" s="39" t="s">
        <v>618</v>
      </c>
      <c r="E35" s="30" t="s">
        <v>458</v>
      </c>
      <c r="F35" s="31"/>
      <c r="G35" s="34" t="s">
        <v>1981</v>
      </c>
      <c r="H35" s="33" t="s">
        <v>1930</v>
      </c>
      <c r="I35" s="41"/>
      <c r="J35" s="33"/>
      <c r="K35" s="33" t="s">
        <v>448</v>
      </c>
      <c r="L35" s="33" t="s">
        <v>389</v>
      </c>
      <c r="M35" s="35" t="s">
        <v>462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</row>
    <row r="36" spans="1:12" s="3" customFormat="1" ht="20.25">
      <c r="A36" s="1" t="s">
        <v>304</v>
      </c>
      <c r="B36" s="2"/>
      <c r="D36" s="4"/>
      <c r="G36" s="5"/>
      <c r="H36" s="6"/>
      <c r="I36" s="5"/>
      <c r="J36" s="6"/>
      <c r="K36" s="6"/>
      <c r="L36" s="6"/>
    </row>
    <row r="37" spans="1:12" s="3" customFormat="1" ht="20.25">
      <c r="A37" s="1" t="s">
        <v>302</v>
      </c>
      <c r="B37" s="2"/>
      <c r="D37" s="4"/>
      <c r="G37" s="5"/>
      <c r="H37" s="6"/>
      <c r="I37" s="5"/>
      <c r="J37" s="6"/>
      <c r="K37" s="6"/>
      <c r="L37" s="6"/>
    </row>
    <row r="38" ht="12.75" customHeight="1">
      <c r="A38" s="37"/>
    </row>
    <row r="39" spans="3:13" ht="15.75" customHeight="1">
      <c r="C39" s="9" t="s">
        <v>1878</v>
      </c>
      <c r="D39" s="10" t="s">
        <v>453</v>
      </c>
      <c r="M39" s="13" t="s">
        <v>1925</v>
      </c>
    </row>
    <row r="41" spans="2:13" ht="13.5" customHeight="1">
      <c r="B41" s="14"/>
      <c r="C41" s="15"/>
      <c r="D41" s="16"/>
      <c r="M41" s="17"/>
    </row>
    <row r="42" spans="2:6" ht="13.5" thickBot="1">
      <c r="B42" s="18"/>
      <c r="F42" s="11" t="s">
        <v>581</v>
      </c>
    </row>
    <row r="43" spans="1:13" ht="13.5" thickBot="1">
      <c r="A43" s="20" t="s">
        <v>422</v>
      </c>
      <c r="B43" s="21" t="s">
        <v>292</v>
      </c>
      <c r="C43" s="22" t="s">
        <v>293</v>
      </c>
      <c r="D43" s="23" t="s">
        <v>294</v>
      </c>
      <c r="E43" s="24" t="s">
        <v>295</v>
      </c>
      <c r="F43" s="24" t="s">
        <v>296</v>
      </c>
      <c r="G43" s="25" t="s">
        <v>301</v>
      </c>
      <c r="H43" s="23" t="s">
        <v>297</v>
      </c>
      <c r="I43" s="25" t="s">
        <v>299</v>
      </c>
      <c r="J43" s="23" t="s">
        <v>298</v>
      </c>
      <c r="K43" s="38" t="s">
        <v>305</v>
      </c>
      <c r="L43" s="38" t="s">
        <v>306</v>
      </c>
      <c r="M43" s="26" t="s">
        <v>300</v>
      </c>
    </row>
    <row r="44" spans="1:102" ht="15" customHeight="1">
      <c r="A44" s="40">
        <v>25</v>
      </c>
      <c r="B44" s="28" t="s">
        <v>1763</v>
      </c>
      <c r="C44" s="29" t="s">
        <v>1982</v>
      </c>
      <c r="D44" s="39" t="s">
        <v>1983</v>
      </c>
      <c r="E44" s="30" t="s">
        <v>519</v>
      </c>
      <c r="F44" s="31" t="s">
        <v>520</v>
      </c>
      <c r="G44" s="34" t="s">
        <v>1981</v>
      </c>
      <c r="H44" s="33" t="s">
        <v>1727</v>
      </c>
      <c r="I44" s="41"/>
      <c r="J44" s="33"/>
      <c r="K44" s="33" t="s">
        <v>448</v>
      </c>
      <c r="L44" s="33"/>
      <c r="M44" s="35" t="s">
        <v>839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</row>
    <row r="45" spans="1:102" ht="15" customHeight="1">
      <c r="A45" s="40">
        <v>26</v>
      </c>
      <c r="B45" s="28" t="s">
        <v>471</v>
      </c>
      <c r="C45" s="29" t="s">
        <v>607</v>
      </c>
      <c r="D45" s="39" t="s">
        <v>608</v>
      </c>
      <c r="E45" s="30" t="s">
        <v>340</v>
      </c>
      <c r="F45" s="31" t="s">
        <v>452</v>
      </c>
      <c r="G45" s="100" t="s">
        <v>1984</v>
      </c>
      <c r="H45" s="33" t="s">
        <v>419</v>
      </c>
      <c r="I45" s="41"/>
      <c r="J45" s="33"/>
      <c r="K45" s="33" t="s">
        <v>448</v>
      </c>
      <c r="L45" s="33"/>
      <c r="M45" s="35" t="s">
        <v>610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</row>
    <row r="46" spans="1:102" ht="15" customHeight="1">
      <c r="A46" s="40">
        <v>27</v>
      </c>
      <c r="B46" s="28" t="s">
        <v>582</v>
      </c>
      <c r="C46" s="29" t="s">
        <v>583</v>
      </c>
      <c r="D46" s="39" t="s">
        <v>584</v>
      </c>
      <c r="E46" s="30" t="s">
        <v>311</v>
      </c>
      <c r="F46" s="31" t="s">
        <v>312</v>
      </c>
      <c r="G46" s="34" t="s">
        <v>1985</v>
      </c>
      <c r="H46" s="33" t="s">
        <v>1727</v>
      </c>
      <c r="I46" s="34"/>
      <c r="J46" s="33"/>
      <c r="K46" s="33" t="s">
        <v>448</v>
      </c>
      <c r="L46" s="33"/>
      <c r="M46" s="35" t="s">
        <v>586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</row>
    <row r="47" spans="1:102" ht="15" customHeight="1">
      <c r="A47" s="40">
        <v>28</v>
      </c>
      <c r="B47" s="28" t="s">
        <v>538</v>
      </c>
      <c r="C47" s="29" t="s">
        <v>599</v>
      </c>
      <c r="D47" s="39" t="s">
        <v>600</v>
      </c>
      <c r="E47" s="30" t="s">
        <v>601</v>
      </c>
      <c r="F47" s="31"/>
      <c r="G47" s="34" t="s">
        <v>1986</v>
      </c>
      <c r="H47" s="33" t="s">
        <v>1944</v>
      </c>
      <c r="I47" s="41"/>
      <c r="J47" s="33"/>
      <c r="K47" s="33" t="s">
        <v>448</v>
      </c>
      <c r="L47" s="33" t="s">
        <v>389</v>
      </c>
      <c r="M47" s="35" t="s">
        <v>603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</row>
    <row r="48" spans="1:102" ht="15" customHeight="1">
      <c r="A48" s="40">
        <v>29</v>
      </c>
      <c r="B48" s="28" t="s">
        <v>881</v>
      </c>
      <c r="C48" s="29" t="s">
        <v>882</v>
      </c>
      <c r="D48" s="39" t="s">
        <v>883</v>
      </c>
      <c r="E48" s="30" t="s">
        <v>311</v>
      </c>
      <c r="F48" s="31" t="s">
        <v>690</v>
      </c>
      <c r="G48" s="34" t="s">
        <v>1987</v>
      </c>
      <c r="H48" s="33" t="s">
        <v>419</v>
      </c>
      <c r="I48" s="41"/>
      <c r="J48" s="33"/>
      <c r="K48" s="33" t="s">
        <v>448</v>
      </c>
      <c r="L48" s="33"/>
      <c r="M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</row>
    <row r="49" spans="1:102" ht="15" customHeight="1">
      <c r="A49" s="40">
        <v>30</v>
      </c>
      <c r="B49" s="28" t="s">
        <v>1988</v>
      </c>
      <c r="C49" s="29" t="s">
        <v>1989</v>
      </c>
      <c r="D49" s="39" t="s">
        <v>1990</v>
      </c>
      <c r="E49" s="30" t="s">
        <v>393</v>
      </c>
      <c r="F49" s="31" t="s">
        <v>541</v>
      </c>
      <c r="G49" s="34" t="s">
        <v>1991</v>
      </c>
      <c r="H49" s="33" t="s">
        <v>1934</v>
      </c>
      <c r="I49" s="41"/>
      <c r="J49" s="33"/>
      <c r="K49" s="33" t="s">
        <v>448</v>
      </c>
      <c r="L49" s="33"/>
      <c r="M49" s="35" t="s">
        <v>543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</row>
    <row r="50" spans="1:102" ht="15" customHeight="1">
      <c r="A50" s="40">
        <v>31</v>
      </c>
      <c r="B50" s="28" t="s">
        <v>611</v>
      </c>
      <c r="C50" s="29" t="s">
        <v>612</v>
      </c>
      <c r="D50" s="39" t="s">
        <v>613</v>
      </c>
      <c r="E50" s="30" t="s">
        <v>362</v>
      </c>
      <c r="F50" s="31"/>
      <c r="G50" s="34" t="s">
        <v>1992</v>
      </c>
      <c r="H50" s="33" t="s">
        <v>1944</v>
      </c>
      <c r="I50" s="41"/>
      <c r="J50" s="33"/>
      <c r="K50" s="33" t="s">
        <v>448</v>
      </c>
      <c r="L50" s="33" t="s">
        <v>389</v>
      </c>
      <c r="M50" s="35" t="s">
        <v>615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</row>
    <row r="51" spans="1:102" ht="15" customHeight="1">
      <c r="A51" s="40">
        <v>32</v>
      </c>
      <c r="B51" s="28" t="s">
        <v>478</v>
      </c>
      <c r="C51" s="29" t="s">
        <v>633</v>
      </c>
      <c r="D51" s="39" t="s">
        <v>634</v>
      </c>
      <c r="E51" s="30" t="s">
        <v>311</v>
      </c>
      <c r="F51" s="31" t="s">
        <v>320</v>
      </c>
      <c r="G51" s="34" t="s">
        <v>1993</v>
      </c>
      <c r="H51" s="33" t="s">
        <v>1944</v>
      </c>
      <c r="I51" s="41"/>
      <c r="J51" s="33"/>
      <c r="K51" s="33" t="s">
        <v>448</v>
      </c>
      <c r="L51" s="33"/>
      <c r="M51" s="35" t="s">
        <v>321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</row>
    <row r="52" spans="1:102" ht="15" customHeight="1">
      <c r="A52" s="40">
        <v>33</v>
      </c>
      <c r="B52" s="28" t="s">
        <v>628</v>
      </c>
      <c r="C52" s="29" t="s">
        <v>629</v>
      </c>
      <c r="D52" s="39" t="s">
        <v>630</v>
      </c>
      <c r="E52" s="30" t="s">
        <v>311</v>
      </c>
      <c r="F52" s="31"/>
      <c r="G52" s="34" t="s">
        <v>1993</v>
      </c>
      <c r="H52" s="33" t="s">
        <v>419</v>
      </c>
      <c r="I52" s="41"/>
      <c r="J52" s="33"/>
      <c r="K52" s="33" t="s">
        <v>448</v>
      </c>
      <c r="L52" s="33" t="s">
        <v>389</v>
      </c>
      <c r="M52" s="35" t="s">
        <v>632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</row>
    <row r="53" spans="1:102" ht="15" customHeight="1">
      <c r="A53" s="40">
        <v>34</v>
      </c>
      <c r="B53" s="28" t="s">
        <v>642</v>
      </c>
      <c r="C53" s="29" t="s">
        <v>643</v>
      </c>
      <c r="D53" s="39" t="s">
        <v>644</v>
      </c>
      <c r="E53" s="30" t="s">
        <v>311</v>
      </c>
      <c r="F53" s="31"/>
      <c r="G53" s="34" t="s">
        <v>1994</v>
      </c>
      <c r="H53" s="33" t="s">
        <v>1930</v>
      </c>
      <c r="I53" s="41"/>
      <c r="J53" s="33"/>
      <c r="K53" s="33"/>
      <c r="L53" s="33" t="s">
        <v>389</v>
      </c>
      <c r="M53" s="35" t="s">
        <v>632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</row>
    <row r="54" spans="1:102" ht="15" customHeight="1">
      <c r="A54" s="40"/>
      <c r="B54" s="28" t="s">
        <v>505</v>
      </c>
      <c r="C54" s="29" t="s">
        <v>506</v>
      </c>
      <c r="D54" s="39" t="s">
        <v>507</v>
      </c>
      <c r="E54" s="30" t="s">
        <v>362</v>
      </c>
      <c r="F54" s="31" t="s">
        <v>373</v>
      </c>
      <c r="G54" s="32" t="s">
        <v>399</v>
      </c>
      <c r="H54" s="33"/>
      <c r="I54" s="41"/>
      <c r="J54" s="33"/>
      <c r="K54" s="33"/>
      <c r="L54" s="33"/>
      <c r="M54" s="35" t="s">
        <v>382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</row>
    <row r="55" spans="1:102" ht="15" customHeight="1">
      <c r="A55" s="40"/>
      <c r="B55" s="28" t="s">
        <v>1486</v>
      </c>
      <c r="C55" s="29" t="s">
        <v>1995</v>
      </c>
      <c r="D55" s="39" t="s">
        <v>1996</v>
      </c>
      <c r="E55" s="30" t="s">
        <v>1997</v>
      </c>
      <c r="F55" s="31" t="s">
        <v>1998</v>
      </c>
      <c r="G55" s="32" t="s">
        <v>399</v>
      </c>
      <c r="H55" s="33"/>
      <c r="I55" s="41"/>
      <c r="J55" s="33"/>
      <c r="K55" s="33"/>
      <c r="L55" s="33"/>
      <c r="M55" s="35" t="s">
        <v>1999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</row>
    <row r="56" spans="1:102" ht="15" customHeight="1">
      <c r="A56" s="40"/>
      <c r="B56" s="28" t="s">
        <v>831</v>
      </c>
      <c r="C56" s="29" t="s">
        <v>924</v>
      </c>
      <c r="D56" s="39" t="s">
        <v>925</v>
      </c>
      <c r="E56" s="30" t="s">
        <v>393</v>
      </c>
      <c r="F56" s="31" t="s">
        <v>922</v>
      </c>
      <c r="G56" s="32" t="s">
        <v>399</v>
      </c>
      <c r="H56" s="33"/>
      <c r="I56" s="33"/>
      <c r="J56" s="33"/>
      <c r="K56" s="33"/>
      <c r="L56" s="33"/>
      <c r="M56" s="35" t="s">
        <v>926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</row>
    <row r="57" spans="1:102" ht="15" customHeight="1">
      <c r="A57" s="40"/>
      <c r="B57" s="28" t="s">
        <v>538</v>
      </c>
      <c r="C57" s="29" t="s">
        <v>539</v>
      </c>
      <c r="D57" s="39" t="s">
        <v>540</v>
      </c>
      <c r="E57" s="30" t="s">
        <v>393</v>
      </c>
      <c r="F57" s="31" t="s">
        <v>541</v>
      </c>
      <c r="G57" s="32" t="s">
        <v>399</v>
      </c>
      <c r="H57" s="33"/>
      <c r="I57" s="41"/>
      <c r="J57" s="33"/>
      <c r="K57" s="33"/>
      <c r="L57" s="33"/>
      <c r="M57" s="35" t="s">
        <v>543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</row>
    <row r="58" spans="1:102" ht="15" customHeight="1">
      <c r="A58" s="40"/>
      <c r="B58" s="28" t="s">
        <v>645</v>
      </c>
      <c r="C58" s="29" t="s">
        <v>646</v>
      </c>
      <c r="D58" s="39" t="s">
        <v>647</v>
      </c>
      <c r="E58" s="30" t="s">
        <v>311</v>
      </c>
      <c r="F58" s="31"/>
      <c r="G58" s="32" t="s">
        <v>399</v>
      </c>
      <c r="H58" s="33"/>
      <c r="I58" s="41"/>
      <c r="J58" s="33"/>
      <c r="K58" s="33"/>
      <c r="L58" s="33" t="s">
        <v>389</v>
      </c>
      <c r="M58" s="35" t="s">
        <v>470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</row>
    <row r="59" spans="1:102" ht="15" customHeight="1">
      <c r="A59" s="40"/>
      <c r="B59" s="28" t="s">
        <v>582</v>
      </c>
      <c r="C59" s="29" t="s">
        <v>929</v>
      </c>
      <c r="D59" s="39" t="s">
        <v>930</v>
      </c>
      <c r="E59" s="30" t="s">
        <v>311</v>
      </c>
      <c r="F59" s="31"/>
      <c r="G59" s="32" t="s">
        <v>399</v>
      </c>
      <c r="H59" s="33"/>
      <c r="I59" s="41"/>
      <c r="J59" s="33"/>
      <c r="K59" s="33"/>
      <c r="L59" s="33" t="s">
        <v>389</v>
      </c>
      <c r="M59" s="35" t="s">
        <v>325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</row>
    <row r="60" spans="1:102" ht="15" customHeight="1">
      <c r="A60" s="40"/>
      <c r="B60" s="28" t="s">
        <v>845</v>
      </c>
      <c r="C60" s="29" t="s">
        <v>846</v>
      </c>
      <c r="D60" s="39" t="s">
        <v>847</v>
      </c>
      <c r="E60" s="30" t="s">
        <v>393</v>
      </c>
      <c r="F60" s="31" t="s">
        <v>541</v>
      </c>
      <c r="G60" s="32" t="s">
        <v>399</v>
      </c>
      <c r="H60" s="33"/>
      <c r="I60" s="41"/>
      <c r="K60" s="33"/>
      <c r="L60" s="33"/>
      <c r="M60" s="35" t="s">
        <v>543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</row>
    <row r="61" spans="1:102" ht="15" customHeight="1">
      <c r="A61" s="40"/>
      <c r="B61" s="28" t="s">
        <v>650</v>
      </c>
      <c r="C61" s="29" t="s">
        <v>651</v>
      </c>
      <c r="D61" s="39" t="s">
        <v>652</v>
      </c>
      <c r="E61" s="30" t="s">
        <v>335</v>
      </c>
      <c r="F61" s="31"/>
      <c r="G61" s="32" t="s">
        <v>399</v>
      </c>
      <c r="H61" s="33"/>
      <c r="I61" s="41"/>
      <c r="J61" s="33"/>
      <c r="K61" s="33"/>
      <c r="L61" s="33" t="s">
        <v>389</v>
      </c>
      <c r="M61" s="35" t="s">
        <v>336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</row>
    <row r="62" spans="1:102" ht="15" customHeight="1">
      <c r="A62" s="40"/>
      <c r="B62" s="28" t="s">
        <v>478</v>
      </c>
      <c r="C62" s="29" t="s">
        <v>653</v>
      </c>
      <c r="D62" s="39" t="s">
        <v>654</v>
      </c>
      <c r="E62" s="30" t="s">
        <v>311</v>
      </c>
      <c r="F62" s="31"/>
      <c r="G62" s="32" t="s">
        <v>399</v>
      </c>
      <c r="H62" s="33"/>
      <c r="I62" s="41"/>
      <c r="J62" s="33"/>
      <c r="K62" s="33"/>
      <c r="L62" s="33" t="s">
        <v>389</v>
      </c>
      <c r="M62" s="35" t="s">
        <v>632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</row>
    <row r="63" spans="1:102" ht="15" customHeight="1">
      <c r="A63" s="40"/>
      <c r="B63" s="28" t="s">
        <v>871</v>
      </c>
      <c r="C63" s="29" t="s">
        <v>872</v>
      </c>
      <c r="D63" s="39" t="s">
        <v>873</v>
      </c>
      <c r="E63" s="30" t="s">
        <v>311</v>
      </c>
      <c r="F63" s="31" t="s">
        <v>690</v>
      </c>
      <c r="G63" s="32" t="s">
        <v>399</v>
      </c>
      <c r="H63" s="33"/>
      <c r="I63" s="41"/>
      <c r="J63" s="33"/>
      <c r="K63" s="33"/>
      <c r="L63" s="33"/>
      <c r="M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</row>
    <row r="64" spans="1:102" ht="15" customHeight="1">
      <c r="A64" s="40"/>
      <c r="B64" s="28" t="s">
        <v>655</v>
      </c>
      <c r="C64" s="29" t="s">
        <v>656</v>
      </c>
      <c r="D64" s="39" t="s">
        <v>657</v>
      </c>
      <c r="E64" s="30" t="s">
        <v>311</v>
      </c>
      <c r="F64" s="31"/>
      <c r="G64" s="40" t="s">
        <v>399</v>
      </c>
      <c r="H64" s="33"/>
      <c r="I64" s="41"/>
      <c r="J64" s="33"/>
      <c r="K64" s="33"/>
      <c r="L64" s="33" t="s">
        <v>389</v>
      </c>
      <c r="M64" s="35" t="s">
        <v>632</v>
      </c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</row>
    <row r="65" spans="1:102" ht="15" customHeight="1">
      <c r="A65" s="40"/>
      <c r="B65" s="28" t="s">
        <v>2000</v>
      </c>
      <c r="C65" s="29" t="s">
        <v>2001</v>
      </c>
      <c r="D65" s="39" t="s">
        <v>2002</v>
      </c>
      <c r="E65" s="30" t="s">
        <v>1997</v>
      </c>
      <c r="F65" s="31" t="s">
        <v>1998</v>
      </c>
      <c r="G65" s="32" t="s">
        <v>399</v>
      </c>
      <c r="H65" s="33"/>
      <c r="I65" s="41"/>
      <c r="J65" s="33"/>
      <c r="K65" s="33"/>
      <c r="L65" s="33"/>
      <c r="M65" s="35" t="s">
        <v>2003</v>
      </c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</row>
    <row r="66" spans="1:102" ht="15" customHeight="1">
      <c r="A66" s="40"/>
      <c r="B66" s="28" t="s">
        <v>636</v>
      </c>
      <c r="C66" s="29" t="s">
        <v>637</v>
      </c>
      <c r="D66" s="39" t="s">
        <v>638</v>
      </c>
      <c r="E66" s="30" t="s">
        <v>639</v>
      </c>
      <c r="F66" s="31"/>
      <c r="G66" s="32" t="s">
        <v>399</v>
      </c>
      <c r="H66" s="33"/>
      <c r="I66" s="41"/>
      <c r="J66" s="33"/>
      <c r="K66" s="33"/>
      <c r="L66" s="33" t="s">
        <v>389</v>
      </c>
      <c r="M66" s="35" t="s">
        <v>641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</row>
    <row r="67" spans="1:102" ht="15" customHeight="1">
      <c r="A67" s="40"/>
      <c r="B67" s="28" t="s">
        <v>650</v>
      </c>
      <c r="C67" s="29" t="s">
        <v>935</v>
      </c>
      <c r="D67" s="39" t="s">
        <v>936</v>
      </c>
      <c r="E67" s="30" t="s">
        <v>519</v>
      </c>
      <c r="F67" s="31" t="s">
        <v>937</v>
      </c>
      <c r="G67" s="32" t="s">
        <v>399</v>
      </c>
      <c r="H67" s="33" t="s">
        <v>1930</v>
      </c>
      <c r="I67" s="41"/>
      <c r="J67" s="33"/>
      <c r="K67" s="33"/>
      <c r="L67" s="33"/>
      <c r="M67" s="35" t="s">
        <v>938</v>
      </c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</row>
    <row r="68" spans="1:102" ht="15" customHeight="1">
      <c r="A68" s="40"/>
      <c r="B68" s="28" t="s">
        <v>567</v>
      </c>
      <c r="C68" s="29" t="s">
        <v>568</v>
      </c>
      <c r="D68" s="39" t="s">
        <v>569</v>
      </c>
      <c r="E68" s="30" t="s">
        <v>362</v>
      </c>
      <c r="F68" s="31"/>
      <c r="G68" s="32" t="s">
        <v>399</v>
      </c>
      <c r="H68" s="33"/>
      <c r="I68" s="41"/>
      <c r="J68" s="33"/>
      <c r="K68" s="33"/>
      <c r="L68" s="33" t="s">
        <v>389</v>
      </c>
      <c r="M68" s="35" t="s">
        <v>2004</v>
      </c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</row>
    <row r="69" spans="1:102" ht="15" customHeight="1">
      <c r="A69" s="40"/>
      <c r="B69" s="28" t="s">
        <v>604</v>
      </c>
      <c r="C69" s="29" t="s">
        <v>605</v>
      </c>
      <c r="D69" s="39" t="s">
        <v>606</v>
      </c>
      <c r="E69" s="30" t="s">
        <v>519</v>
      </c>
      <c r="F69" s="31" t="s">
        <v>520</v>
      </c>
      <c r="G69" s="32" t="s">
        <v>399</v>
      </c>
      <c r="H69" s="33"/>
      <c r="I69" s="41"/>
      <c r="J69" s="33"/>
      <c r="K69" s="33"/>
      <c r="L69" s="33"/>
      <c r="M69" s="35" t="s">
        <v>524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30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57421875" style="8" customWidth="1"/>
    <col min="3" max="3" width="12.8515625" style="11" customWidth="1"/>
    <col min="4" max="4" width="8.140625" style="19" customWidth="1"/>
    <col min="5" max="5" width="12.8515625" style="11" customWidth="1"/>
    <col min="6" max="6" width="17.421875" style="11" customWidth="1"/>
    <col min="7" max="7" width="7.57421875" style="12" customWidth="1"/>
    <col min="8" max="9" width="6.14062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3:10" ht="15.75" customHeight="1">
      <c r="C4" s="9" t="s">
        <v>658</v>
      </c>
      <c r="D4" s="10" t="s">
        <v>307</v>
      </c>
      <c r="J4" s="13" t="s">
        <v>303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659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660</v>
      </c>
      <c r="C8" s="29" t="s">
        <v>661</v>
      </c>
      <c r="D8" s="39" t="s">
        <v>662</v>
      </c>
      <c r="E8" s="30" t="s">
        <v>311</v>
      </c>
      <c r="F8" s="31" t="s">
        <v>312</v>
      </c>
      <c r="G8" s="41" t="s">
        <v>663</v>
      </c>
      <c r="H8" s="33" t="s">
        <v>450</v>
      </c>
      <c r="I8" s="44" t="s">
        <v>664</v>
      </c>
      <c r="J8" s="35" t="s">
        <v>665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666</v>
      </c>
      <c r="C9" s="29" t="s">
        <v>667</v>
      </c>
      <c r="D9" s="39" t="s">
        <v>668</v>
      </c>
      <c r="E9" s="30" t="s">
        <v>362</v>
      </c>
      <c r="F9" s="31" t="s">
        <v>363</v>
      </c>
      <c r="G9" s="41" t="s">
        <v>669</v>
      </c>
      <c r="H9" s="33" t="s">
        <v>450</v>
      </c>
      <c r="I9" s="44" t="s">
        <v>670</v>
      </c>
      <c r="J9" s="35" t="s">
        <v>671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672</v>
      </c>
      <c r="C10" s="29" t="s">
        <v>673</v>
      </c>
      <c r="D10" s="39" t="s">
        <v>674</v>
      </c>
      <c r="E10" s="30" t="s">
        <v>362</v>
      </c>
      <c r="F10" s="31" t="s">
        <v>363</v>
      </c>
      <c r="G10" s="41" t="s">
        <v>675</v>
      </c>
      <c r="H10" s="33" t="s">
        <v>450</v>
      </c>
      <c r="I10" s="44" t="s">
        <v>676</v>
      </c>
      <c r="J10" s="35" t="s">
        <v>677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678</v>
      </c>
      <c r="C11" s="29" t="s">
        <v>679</v>
      </c>
      <c r="D11" s="39" t="s">
        <v>680</v>
      </c>
      <c r="E11" s="30" t="s">
        <v>362</v>
      </c>
      <c r="F11" s="31"/>
      <c r="G11" s="41" t="s">
        <v>681</v>
      </c>
      <c r="H11" s="33" t="s">
        <v>450</v>
      </c>
      <c r="I11" s="33" t="s">
        <v>389</v>
      </c>
      <c r="J11" s="35" t="s">
        <v>580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375</v>
      </c>
      <c r="C12" s="29" t="s">
        <v>682</v>
      </c>
      <c r="D12" s="39" t="s">
        <v>683</v>
      </c>
      <c r="E12" s="30" t="s">
        <v>393</v>
      </c>
      <c r="F12" s="31" t="s">
        <v>684</v>
      </c>
      <c r="G12" s="41" t="s">
        <v>685</v>
      </c>
      <c r="H12" s="33" t="s">
        <v>450</v>
      </c>
      <c r="I12" s="44" t="s">
        <v>469</v>
      </c>
      <c r="J12" s="35" t="s">
        <v>686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>
        <v>6</v>
      </c>
      <c r="B13" s="28" t="s">
        <v>687</v>
      </c>
      <c r="C13" s="29" t="s">
        <v>688</v>
      </c>
      <c r="D13" s="39" t="s">
        <v>689</v>
      </c>
      <c r="E13" s="30" t="s">
        <v>311</v>
      </c>
      <c r="F13" s="31" t="s">
        <v>690</v>
      </c>
      <c r="G13" s="41" t="s">
        <v>691</v>
      </c>
      <c r="H13" s="33" t="s">
        <v>450</v>
      </c>
      <c r="I13" s="44" t="s">
        <v>692</v>
      </c>
      <c r="J13" s="35" t="s">
        <v>693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>
        <v>7</v>
      </c>
      <c r="B14" s="28" t="s">
        <v>694</v>
      </c>
      <c r="C14" s="29" t="s">
        <v>695</v>
      </c>
      <c r="D14" s="39" t="s">
        <v>696</v>
      </c>
      <c r="E14" s="30" t="s">
        <v>362</v>
      </c>
      <c r="F14" s="31" t="s">
        <v>363</v>
      </c>
      <c r="G14" s="41" t="s">
        <v>697</v>
      </c>
      <c r="H14" s="33" t="s">
        <v>451</v>
      </c>
      <c r="I14" s="44" t="s">
        <v>698</v>
      </c>
      <c r="J14" s="35" t="s">
        <v>677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>
        <v>8</v>
      </c>
      <c r="B15" s="28" t="s">
        <v>699</v>
      </c>
      <c r="C15" s="29" t="s">
        <v>700</v>
      </c>
      <c r="D15" s="39" t="s">
        <v>701</v>
      </c>
      <c r="E15" s="30" t="s">
        <v>311</v>
      </c>
      <c r="F15" s="31" t="s">
        <v>690</v>
      </c>
      <c r="G15" s="41" t="s">
        <v>702</v>
      </c>
      <c r="H15" s="33" t="s">
        <v>451</v>
      </c>
      <c r="I15" s="44" t="s">
        <v>703</v>
      </c>
      <c r="J15" s="35" t="s">
        <v>693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5" customHeight="1">
      <c r="A16" s="40">
        <v>9</v>
      </c>
      <c r="B16" s="28" t="s">
        <v>704</v>
      </c>
      <c r="C16" s="29" t="s">
        <v>705</v>
      </c>
      <c r="D16" s="39" t="s">
        <v>706</v>
      </c>
      <c r="E16" s="30" t="s">
        <v>311</v>
      </c>
      <c r="F16" s="31" t="s">
        <v>320</v>
      </c>
      <c r="G16" s="41" t="s">
        <v>707</v>
      </c>
      <c r="H16" s="33" t="s">
        <v>451</v>
      </c>
      <c r="I16" s="33"/>
      <c r="J16" s="35" t="s">
        <v>321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5" customHeight="1">
      <c r="A17" s="40">
        <v>10</v>
      </c>
      <c r="B17" s="28" t="s">
        <v>708</v>
      </c>
      <c r="C17" s="29" t="s">
        <v>709</v>
      </c>
      <c r="D17" s="39" t="s">
        <v>710</v>
      </c>
      <c r="E17" s="30" t="s">
        <v>340</v>
      </c>
      <c r="F17" s="31" t="s">
        <v>711</v>
      </c>
      <c r="G17" s="41" t="s">
        <v>712</v>
      </c>
      <c r="H17" s="33" t="s">
        <v>447</v>
      </c>
      <c r="I17" s="33"/>
      <c r="J17" s="35" t="s">
        <v>713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5" customHeight="1">
      <c r="A18" s="40">
        <v>11</v>
      </c>
      <c r="B18" s="28" t="s">
        <v>375</v>
      </c>
      <c r="C18" s="29" t="s">
        <v>714</v>
      </c>
      <c r="D18" s="39" t="s">
        <v>606</v>
      </c>
      <c r="E18" s="30" t="s">
        <v>335</v>
      </c>
      <c r="F18" s="31"/>
      <c r="G18" s="41" t="s">
        <v>715</v>
      </c>
      <c r="H18" s="33" t="s">
        <v>447</v>
      </c>
      <c r="I18" s="33" t="s">
        <v>389</v>
      </c>
      <c r="J18" s="35" t="s">
        <v>336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5" customHeight="1">
      <c r="A19" s="40">
        <v>12</v>
      </c>
      <c r="B19" s="28" t="s">
        <v>353</v>
      </c>
      <c r="C19" s="29" t="s">
        <v>716</v>
      </c>
      <c r="D19" s="39" t="s">
        <v>717</v>
      </c>
      <c r="E19" s="30" t="s">
        <v>340</v>
      </c>
      <c r="F19" s="31" t="s">
        <v>452</v>
      </c>
      <c r="G19" s="41" t="s">
        <v>718</v>
      </c>
      <c r="H19" s="33" t="s">
        <v>447</v>
      </c>
      <c r="I19" s="33"/>
      <c r="J19" s="35" t="s">
        <v>719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5" customHeight="1">
      <c r="A20" s="40">
        <v>13</v>
      </c>
      <c r="B20" s="28" t="s">
        <v>720</v>
      </c>
      <c r="C20" s="29" t="s">
        <v>721</v>
      </c>
      <c r="D20" s="39" t="s">
        <v>722</v>
      </c>
      <c r="E20" s="30" t="s">
        <v>311</v>
      </c>
      <c r="F20" s="31"/>
      <c r="G20" s="41" t="s">
        <v>723</v>
      </c>
      <c r="H20" s="33" t="s">
        <v>447</v>
      </c>
      <c r="I20" s="33" t="s">
        <v>389</v>
      </c>
      <c r="J20" s="35" t="s">
        <v>325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5" customHeight="1">
      <c r="A21" s="40">
        <v>14</v>
      </c>
      <c r="B21" s="28" t="s">
        <v>724</v>
      </c>
      <c r="C21" s="29" t="s">
        <v>725</v>
      </c>
      <c r="D21" s="39" t="s">
        <v>726</v>
      </c>
      <c r="E21" s="30" t="s">
        <v>335</v>
      </c>
      <c r="F21" s="31"/>
      <c r="G21" s="41" t="s">
        <v>727</v>
      </c>
      <c r="H21" s="33" t="s">
        <v>447</v>
      </c>
      <c r="I21" s="33" t="s">
        <v>389</v>
      </c>
      <c r="J21" s="35" t="s">
        <v>728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5" customHeight="1">
      <c r="A22" s="40">
        <v>15</v>
      </c>
      <c r="B22" s="28" t="s">
        <v>729</v>
      </c>
      <c r="C22" s="29" t="s">
        <v>730</v>
      </c>
      <c r="D22" s="39" t="s">
        <v>731</v>
      </c>
      <c r="E22" s="30" t="s">
        <v>335</v>
      </c>
      <c r="F22" s="31"/>
      <c r="G22" s="41" t="s">
        <v>732</v>
      </c>
      <c r="H22" s="33" t="s">
        <v>448</v>
      </c>
      <c r="I22" s="33" t="s">
        <v>389</v>
      </c>
      <c r="J22" s="35" t="s">
        <v>733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5" customHeight="1">
      <c r="A23" s="40">
        <v>16</v>
      </c>
      <c r="B23" s="28" t="s">
        <v>734</v>
      </c>
      <c r="C23" s="29" t="s">
        <v>735</v>
      </c>
      <c r="D23" s="39" t="s">
        <v>736</v>
      </c>
      <c r="E23" s="30" t="s">
        <v>311</v>
      </c>
      <c r="F23" s="31"/>
      <c r="G23" s="41" t="s">
        <v>737</v>
      </c>
      <c r="H23" s="33" t="s">
        <v>448</v>
      </c>
      <c r="I23" s="33" t="s">
        <v>389</v>
      </c>
      <c r="J23" s="35" t="s">
        <v>325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5" customHeight="1">
      <c r="A24" s="40">
        <v>17</v>
      </c>
      <c r="B24" s="28" t="s">
        <v>390</v>
      </c>
      <c r="C24" s="29" t="s">
        <v>738</v>
      </c>
      <c r="D24" s="39" t="s">
        <v>739</v>
      </c>
      <c r="E24" s="30" t="s">
        <v>335</v>
      </c>
      <c r="F24" s="31"/>
      <c r="G24" s="41" t="s">
        <v>740</v>
      </c>
      <c r="H24" s="33" t="s">
        <v>448</v>
      </c>
      <c r="I24" s="33" t="s">
        <v>389</v>
      </c>
      <c r="J24" s="35" t="s">
        <v>336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5" customHeight="1">
      <c r="A25" s="40">
        <v>18</v>
      </c>
      <c r="B25" s="28" t="s">
        <v>741</v>
      </c>
      <c r="C25" s="29" t="s">
        <v>742</v>
      </c>
      <c r="D25" s="39" t="s">
        <v>743</v>
      </c>
      <c r="E25" s="30" t="s">
        <v>311</v>
      </c>
      <c r="F25" s="31"/>
      <c r="G25" s="41" t="s">
        <v>744</v>
      </c>
      <c r="H25" s="33"/>
      <c r="I25" s="33" t="s">
        <v>389</v>
      </c>
      <c r="J25" s="35" t="s">
        <v>745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5" customHeight="1">
      <c r="A26" s="40"/>
      <c r="B26" s="28" t="s">
        <v>746</v>
      </c>
      <c r="C26" s="29" t="s">
        <v>708</v>
      </c>
      <c r="D26" s="39" t="s">
        <v>747</v>
      </c>
      <c r="E26" s="30" t="s">
        <v>748</v>
      </c>
      <c r="F26" s="31"/>
      <c r="G26" s="41" t="s">
        <v>749</v>
      </c>
      <c r="H26" s="33"/>
      <c r="I26" s="33" t="s">
        <v>750</v>
      </c>
      <c r="J26" s="35" t="s">
        <v>751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5" customHeight="1">
      <c r="A27" s="40"/>
      <c r="B27" s="28" t="s">
        <v>752</v>
      </c>
      <c r="C27" s="29" t="s">
        <v>753</v>
      </c>
      <c r="D27" s="39" t="s">
        <v>754</v>
      </c>
      <c r="E27" s="30" t="s">
        <v>311</v>
      </c>
      <c r="F27" s="31"/>
      <c r="G27" s="32" t="s">
        <v>399</v>
      </c>
      <c r="H27" s="33"/>
      <c r="I27" s="33" t="s">
        <v>389</v>
      </c>
      <c r="J27" s="35" t="s">
        <v>325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5" customHeight="1">
      <c r="A28" s="40"/>
      <c r="B28" s="28" t="s">
        <v>396</v>
      </c>
      <c r="C28" s="29" t="s">
        <v>755</v>
      </c>
      <c r="D28" s="39" t="s">
        <v>536</v>
      </c>
      <c r="E28" s="30" t="s">
        <v>362</v>
      </c>
      <c r="F28" s="31" t="s">
        <v>363</v>
      </c>
      <c r="G28" s="32" t="s">
        <v>399</v>
      </c>
      <c r="H28" s="33"/>
      <c r="I28" s="33"/>
      <c r="J28" s="35" t="s">
        <v>756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5" customHeight="1">
      <c r="A29" s="40"/>
      <c r="B29" s="28" t="s">
        <v>757</v>
      </c>
      <c r="C29" s="29" t="s">
        <v>758</v>
      </c>
      <c r="D29" s="39" t="s">
        <v>759</v>
      </c>
      <c r="E29" s="30" t="s">
        <v>362</v>
      </c>
      <c r="F29" s="31" t="s">
        <v>373</v>
      </c>
      <c r="G29" s="32" t="s">
        <v>399</v>
      </c>
      <c r="H29" s="33"/>
      <c r="I29" s="33"/>
      <c r="J29" s="35" t="s">
        <v>382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5" customHeight="1">
      <c r="A30" s="40"/>
      <c r="B30" s="28" t="s">
        <v>720</v>
      </c>
      <c r="C30" s="29" t="s">
        <v>760</v>
      </c>
      <c r="D30" s="39" t="s">
        <v>761</v>
      </c>
      <c r="E30" s="30" t="s">
        <v>762</v>
      </c>
      <c r="F30" s="31"/>
      <c r="G30" s="32" t="s">
        <v>399</v>
      </c>
      <c r="H30" s="33"/>
      <c r="I30" s="33" t="s">
        <v>389</v>
      </c>
      <c r="J30" s="35" t="s">
        <v>763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59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57421875" style="8" customWidth="1"/>
    <col min="3" max="3" width="12.8515625" style="11" customWidth="1"/>
    <col min="4" max="4" width="8.140625" style="19" customWidth="1"/>
    <col min="5" max="5" width="14.28125" style="11" customWidth="1"/>
    <col min="6" max="6" width="17.421875" style="11" customWidth="1"/>
    <col min="7" max="7" width="8.8515625" style="12" customWidth="1"/>
    <col min="8" max="9" width="6.14062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spans="1:6" ht="12.75" customHeight="1">
      <c r="A3" s="37"/>
      <c r="F3" s="3"/>
    </row>
    <row r="4" spans="3:10" ht="15.75" customHeight="1">
      <c r="C4" s="9" t="s">
        <v>658</v>
      </c>
      <c r="D4" s="10" t="s">
        <v>453</v>
      </c>
      <c r="J4" s="13" t="s">
        <v>303</v>
      </c>
    </row>
    <row r="6" spans="2:5" ht="13.5" thickBot="1">
      <c r="B6" s="18"/>
      <c r="E6" s="7" t="s">
        <v>454</v>
      </c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765</v>
      </c>
      <c r="C8" s="29" t="s">
        <v>766</v>
      </c>
      <c r="D8" s="39" t="s">
        <v>767</v>
      </c>
      <c r="E8" s="30" t="s">
        <v>362</v>
      </c>
      <c r="F8" s="31" t="s">
        <v>363</v>
      </c>
      <c r="G8" s="41" t="s">
        <v>768</v>
      </c>
      <c r="H8" s="33" t="s">
        <v>450</v>
      </c>
      <c r="I8" s="44" t="s">
        <v>769</v>
      </c>
      <c r="J8" s="35" t="s">
        <v>677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770</v>
      </c>
      <c r="C9" s="29" t="s">
        <v>771</v>
      </c>
      <c r="D9" s="39" t="s">
        <v>772</v>
      </c>
      <c r="E9" s="30" t="s">
        <v>362</v>
      </c>
      <c r="F9" s="31" t="s">
        <v>363</v>
      </c>
      <c r="G9" s="41" t="s">
        <v>773</v>
      </c>
      <c r="H9" s="33" t="s">
        <v>450</v>
      </c>
      <c r="I9" s="44" t="s">
        <v>774</v>
      </c>
      <c r="J9" s="35" t="s">
        <v>677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775</v>
      </c>
      <c r="C10" s="29" t="s">
        <v>776</v>
      </c>
      <c r="D10" s="39" t="s">
        <v>777</v>
      </c>
      <c r="E10" s="30" t="s">
        <v>778</v>
      </c>
      <c r="F10" s="31" t="s">
        <v>312</v>
      </c>
      <c r="G10" s="41" t="s">
        <v>779</v>
      </c>
      <c r="H10" s="33" t="s">
        <v>450</v>
      </c>
      <c r="I10" s="44" t="s">
        <v>780</v>
      </c>
      <c r="J10" s="35" t="s">
        <v>781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505</v>
      </c>
      <c r="C11" s="29" t="s">
        <v>782</v>
      </c>
      <c r="D11" s="39" t="s">
        <v>783</v>
      </c>
      <c r="E11" s="30" t="s">
        <v>340</v>
      </c>
      <c r="F11" s="31" t="s">
        <v>452</v>
      </c>
      <c r="G11" s="41" t="s">
        <v>784</v>
      </c>
      <c r="H11" s="33" t="s">
        <v>450</v>
      </c>
      <c r="I11" s="44" t="s">
        <v>780</v>
      </c>
      <c r="J11" s="35" t="s">
        <v>346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785</v>
      </c>
      <c r="C12" s="29" t="s">
        <v>786</v>
      </c>
      <c r="D12" s="39" t="s">
        <v>787</v>
      </c>
      <c r="E12" s="30" t="s">
        <v>311</v>
      </c>
      <c r="F12" s="31"/>
      <c r="G12" s="41" t="s">
        <v>788</v>
      </c>
      <c r="H12" s="33" t="s">
        <v>451</v>
      </c>
      <c r="I12" s="33" t="s">
        <v>389</v>
      </c>
      <c r="J12" s="35" t="s">
        <v>665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>
        <v>6</v>
      </c>
      <c r="B13" s="28" t="s">
        <v>789</v>
      </c>
      <c r="C13" s="29" t="s">
        <v>790</v>
      </c>
      <c r="D13" s="39" t="s">
        <v>791</v>
      </c>
      <c r="E13" s="30" t="s">
        <v>340</v>
      </c>
      <c r="F13" s="35" t="s">
        <v>792</v>
      </c>
      <c r="G13" s="41" t="s">
        <v>793</v>
      </c>
      <c r="H13" s="33" t="s">
        <v>451</v>
      </c>
      <c r="I13" s="44" t="s">
        <v>794</v>
      </c>
      <c r="J13" s="35" t="s">
        <v>795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>
        <v>7</v>
      </c>
      <c r="B14" s="28" t="s">
        <v>796</v>
      </c>
      <c r="C14" s="29" t="s">
        <v>797</v>
      </c>
      <c r="D14" s="39" t="s">
        <v>798</v>
      </c>
      <c r="E14" s="30" t="s">
        <v>350</v>
      </c>
      <c r="F14" s="31" t="s">
        <v>351</v>
      </c>
      <c r="G14" s="41" t="s">
        <v>799</v>
      </c>
      <c r="H14" s="33" t="s">
        <v>451</v>
      </c>
      <c r="I14" s="44" t="s">
        <v>800</v>
      </c>
      <c r="J14" s="35" t="s">
        <v>801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>
        <v>8</v>
      </c>
      <c r="B15" s="28" t="s">
        <v>802</v>
      </c>
      <c r="C15" s="29" t="s">
        <v>803</v>
      </c>
      <c r="D15" s="39" t="s">
        <v>804</v>
      </c>
      <c r="E15" s="30" t="s">
        <v>311</v>
      </c>
      <c r="F15" s="31" t="s">
        <v>312</v>
      </c>
      <c r="G15" s="41" t="s">
        <v>805</v>
      </c>
      <c r="H15" s="33" t="s">
        <v>451</v>
      </c>
      <c r="I15" s="44" t="s">
        <v>806</v>
      </c>
      <c r="J15" s="35" t="s">
        <v>807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5" customHeight="1">
      <c r="A16" s="40">
        <v>9</v>
      </c>
      <c r="B16" s="28" t="s">
        <v>478</v>
      </c>
      <c r="C16" s="29" t="s">
        <v>808</v>
      </c>
      <c r="D16" s="39" t="s">
        <v>809</v>
      </c>
      <c r="E16" s="30" t="s">
        <v>810</v>
      </c>
      <c r="F16" s="31"/>
      <c r="G16" s="41" t="s">
        <v>811</v>
      </c>
      <c r="H16" s="33" t="s">
        <v>451</v>
      </c>
      <c r="I16" s="33" t="s">
        <v>389</v>
      </c>
      <c r="J16" s="35" t="s">
        <v>189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5" customHeight="1">
      <c r="A17" s="40">
        <v>10</v>
      </c>
      <c r="B17" s="28" t="s">
        <v>812</v>
      </c>
      <c r="C17" s="29" t="s">
        <v>813</v>
      </c>
      <c r="D17" s="39" t="s">
        <v>814</v>
      </c>
      <c r="E17" s="30" t="s">
        <v>362</v>
      </c>
      <c r="F17" s="31" t="s">
        <v>373</v>
      </c>
      <c r="G17" s="41" t="s">
        <v>815</v>
      </c>
      <c r="H17" s="33" t="s">
        <v>451</v>
      </c>
      <c r="I17" s="33"/>
      <c r="J17" s="35" t="s">
        <v>382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5" customHeight="1">
      <c r="A18" s="40">
        <v>11</v>
      </c>
      <c r="B18" s="28" t="s">
        <v>816</v>
      </c>
      <c r="C18" s="29" t="s">
        <v>817</v>
      </c>
      <c r="D18" s="39" t="s">
        <v>818</v>
      </c>
      <c r="E18" s="30" t="s">
        <v>311</v>
      </c>
      <c r="F18" s="31" t="s">
        <v>312</v>
      </c>
      <c r="G18" s="41" t="s">
        <v>819</v>
      </c>
      <c r="H18" s="33" t="s">
        <v>451</v>
      </c>
      <c r="I18" s="33"/>
      <c r="J18" s="35" t="s">
        <v>820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5" customHeight="1">
      <c r="A19" s="40">
        <v>12</v>
      </c>
      <c r="B19" s="28" t="s">
        <v>821</v>
      </c>
      <c r="C19" s="29" t="s">
        <v>822</v>
      </c>
      <c r="D19" s="39" t="s">
        <v>823</v>
      </c>
      <c r="E19" s="30" t="s">
        <v>311</v>
      </c>
      <c r="F19" s="31" t="s">
        <v>312</v>
      </c>
      <c r="G19" s="41" t="s">
        <v>824</v>
      </c>
      <c r="H19" s="33" t="s">
        <v>451</v>
      </c>
      <c r="I19" s="33"/>
      <c r="J19" s="35" t="s">
        <v>825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5" customHeight="1">
      <c r="A20" s="40">
        <v>13</v>
      </c>
      <c r="B20" s="28" t="s">
        <v>826</v>
      </c>
      <c r="C20" s="29" t="s">
        <v>827</v>
      </c>
      <c r="D20" s="39" t="s">
        <v>828</v>
      </c>
      <c r="E20" s="30" t="s">
        <v>362</v>
      </c>
      <c r="F20" s="31"/>
      <c r="G20" s="41" t="s">
        <v>829</v>
      </c>
      <c r="H20" s="33" t="s">
        <v>447</v>
      </c>
      <c r="I20" s="33" t="s">
        <v>389</v>
      </c>
      <c r="J20" s="35" t="s">
        <v>830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5" customHeight="1">
      <c r="A21" s="40">
        <v>14</v>
      </c>
      <c r="B21" s="28" t="s">
        <v>831</v>
      </c>
      <c r="C21" s="29" t="s">
        <v>832</v>
      </c>
      <c r="D21" s="39" t="s">
        <v>833</v>
      </c>
      <c r="E21" s="30" t="s">
        <v>519</v>
      </c>
      <c r="F21" s="31" t="s">
        <v>520</v>
      </c>
      <c r="G21" s="41" t="s">
        <v>834</v>
      </c>
      <c r="H21" s="33" t="s">
        <v>447</v>
      </c>
      <c r="I21" s="33"/>
      <c r="J21" s="35" t="s">
        <v>524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5" customHeight="1">
      <c r="A22" s="40">
        <v>15</v>
      </c>
      <c r="B22" s="28" t="s">
        <v>835</v>
      </c>
      <c r="C22" s="29" t="s">
        <v>836</v>
      </c>
      <c r="D22" s="39" t="s">
        <v>837</v>
      </c>
      <c r="E22" s="30" t="s">
        <v>519</v>
      </c>
      <c r="F22" s="31" t="s">
        <v>520</v>
      </c>
      <c r="G22" s="41" t="s">
        <v>838</v>
      </c>
      <c r="H22" s="33" t="s">
        <v>447</v>
      </c>
      <c r="I22" s="33"/>
      <c r="J22" s="35" t="s">
        <v>839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5" customHeight="1">
      <c r="A23" s="40">
        <v>16</v>
      </c>
      <c r="B23" s="28" t="s">
        <v>840</v>
      </c>
      <c r="C23" s="29" t="s">
        <v>841</v>
      </c>
      <c r="D23" s="39" t="s">
        <v>842</v>
      </c>
      <c r="E23" s="30" t="s">
        <v>458</v>
      </c>
      <c r="F23" s="31"/>
      <c r="G23" s="41" t="s">
        <v>843</v>
      </c>
      <c r="H23" s="33" t="s">
        <v>447</v>
      </c>
      <c r="I23" s="33" t="s">
        <v>389</v>
      </c>
      <c r="J23" s="35" t="s">
        <v>844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5" customHeight="1">
      <c r="A24" s="40">
        <v>17</v>
      </c>
      <c r="B24" s="28" t="s">
        <v>845</v>
      </c>
      <c r="C24" s="29" t="s">
        <v>846</v>
      </c>
      <c r="D24" s="39" t="s">
        <v>847</v>
      </c>
      <c r="E24" s="30" t="s">
        <v>393</v>
      </c>
      <c r="F24" s="31" t="s">
        <v>541</v>
      </c>
      <c r="G24" s="41" t="s">
        <v>848</v>
      </c>
      <c r="H24" s="33" t="s">
        <v>447</v>
      </c>
      <c r="I24" s="33"/>
      <c r="J24" s="35" t="s">
        <v>543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5" customHeight="1">
      <c r="A25" s="40">
        <v>18</v>
      </c>
      <c r="B25" s="28" t="s">
        <v>845</v>
      </c>
      <c r="C25" s="29" t="s">
        <v>849</v>
      </c>
      <c r="D25" s="39" t="s">
        <v>850</v>
      </c>
      <c r="E25" s="30" t="s">
        <v>362</v>
      </c>
      <c r="F25" s="31"/>
      <c r="G25" s="41" t="s">
        <v>851</v>
      </c>
      <c r="H25" s="33" t="s">
        <v>447</v>
      </c>
      <c r="I25" s="33" t="s">
        <v>389</v>
      </c>
      <c r="J25" s="35" t="s">
        <v>852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5" customHeight="1">
      <c r="A26" s="40">
        <v>19</v>
      </c>
      <c r="B26" s="28" t="s">
        <v>853</v>
      </c>
      <c r="C26" s="29" t="s">
        <v>854</v>
      </c>
      <c r="D26" s="39" t="s">
        <v>855</v>
      </c>
      <c r="E26" s="30" t="s">
        <v>639</v>
      </c>
      <c r="F26" s="31"/>
      <c r="G26" s="41" t="s">
        <v>856</v>
      </c>
      <c r="H26" s="33" t="s">
        <v>447</v>
      </c>
      <c r="I26" s="33" t="s">
        <v>389</v>
      </c>
      <c r="J26" s="35" t="s">
        <v>857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5" customHeight="1">
      <c r="A27" s="40">
        <v>20</v>
      </c>
      <c r="B27" s="28" t="s">
        <v>858</v>
      </c>
      <c r="C27" s="29" t="s">
        <v>859</v>
      </c>
      <c r="D27" s="39" t="s">
        <v>638</v>
      </c>
      <c r="E27" s="30" t="s">
        <v>458</v>
      </c>
      <c r="F27" s="31"/>
      <c r="G27" s="41" t="s">
        <v>860</v>
      </c>
      <c r="H27" s="33" t="s">
        <v>447</v>
      </c>
      <c r="I27" s="33" t="s">
        <v>389</v>
      </c>
      <c r="J27" s="35" t="s">
        <v>462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5" customHeight="1">
      <c r="A28" s="40">
        <v>21</v>
      </c>
      <c r="B28" s="28" t="s">
        <v>650</v>
      </c>
      <c r="C28" s="29" t="s">
        <v>861</v>
      </c>
      <c r="D28" s="39" t="s">
        <v>862</v>
      </c>
      <c r="E28" s="30" t="s">
        <v>350</v>
      </c>
      <c r="F28" s="31" t="s">
        <v>351</v>
      </c>
      <c r="G28" s="41" t="s">
        <v>863</v>
      </c>
      <c r="H28" s="33" t="s">
        <v>447</v>
      </c>
      <c r="I28" s="33"/>
      <c r="J28" s="35" t="s">
        <v>352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5" customHeight="1">
      <c r="A29" s="40">
        <v>22</v>
      </c>
      <c r="B29" s="28" t="s">
        <v>864</v>
      </c>
      <c r="C29" s="29" t="s">
        <v>865</v>
      </c>
      <c r="D29" s="39" t="s">
        <v>866</v>
      </c>
      <c r="E29" s="30" t="s">
        <v>311</v>
      </c>
      <c r="F29" s="31" t="s">
        <v>320</v>
      </c>
      <c r="G29" s="41" t="s">
        <v>867</v>
      </c>
      <c r="H29" s="33" t="s">
        <v>447</v>
      </c>
      <c r="I29" s="33"/>
      <c r="J29" s="35" t="s">
        <v>321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5" customHeight="1">
      <c r="A30" s="40">
        <v>23</v>
      </c>
      <c r="B30" s="28" t="s">
        <v>505</v>
      </c>
      <c r="C30" s="29" t="s">
        <v>868</v>
      </c>
      <c r="D30" s="39" t="s">
        <v>869</v>
      </c>
      <c r="E30" s="30" t="s">
        <v>393</v>
      </c>
      <c r="F30" s="31" t="s">
        <v>541</v>
      </c>
      <c r="G30" s="41" t="s">
        <v>870</v>
      </c>
      <c r="H30" s="33" t="s">
        <v>447</v>
      </c>
      <c r="I30" s="33"/>
      <c r="J30" s="35" t="s">
        <v>543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5" customHeight="1">
      <c r="A31" s="40">
        <v>24</v>
      </c>
      <c r="B31" s="28" t="s">
        <v>871</v>
      </c>
      <c r="C31" s="29" t="s">
        <v>872</v>
      </c>
      <c r="D31" s="39" t="s">
        <v>873</v>
      </c>
      <c r="E31" s="30" t="s">
        <v>311</v>
      </c>
      <c r="F31" s="31" t="s">
        <v>690</v>
      </c>
      <c r="G31" s="41" t="s">
        <v>874</v>
      </c>
      <c r="H31" s="33" t="s">
        <v>447</v>
      </c>
      <c r="I31" s="33"/>
      <c r="J31" s="35" t="s">
        <v>693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5" customHeight="1">
      <c r="A32" s="40">
        <v>25</v>
      </c>
      <c r="B32" s="28" t="s">
        <v>875</v>
      </c>
      <c r="C32" s="29" t="s">
        <v>876</v>
      </c>
      <c r="D32" s="39" t="s">
        <v>877</v>
      </c>
      <c r="E32" s="30" t="s">
        <v>393</v>
      </c>
      <c r="F32" s="31" t="s">
        <v>878</v>
      </c>
      <c r="G32" s="41" t="s">
        <v>879</v>
      </c>
      <c r="H32" s="33" t="s">
        <v>447</v>
      </c>
      <c r="I32" s="33"/>
      <c r="J32" s="35" t="s">
        <v>880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5" customHeight="1">
      <c r="A33" s="40">
        <v>26</v>
      </c>
      <c r="B33" s="28" t="s">
        <v>881</v>
      </c>
      <c r="C33" s="29" t="s">
        <v>882</v>
      </c>
      <c r="D33" s="39" t="s">
        <v>883</v>
      </c>
      <c r="E33" s="30" t="s">
        <v>311</v>
      </c>
      <c r="F33" s="31" t="s">
        <v>690</v>
      </c>
      <c r="G33" s="41" t="s">
        <v>884</v>
      </c>
      <c r="H33" s="33" t="s">
        <v>447</v>
      </c>
      <c r="I33" s="33"/>
      <c r="J33" s="35" t="s">
        <v>693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5" customHeight="1">
      <c r="A34" s="40">
        <v>27</v>
      </c>
      <c r="B34" s="28" t="s">
        <v>885</v>
      </c>
      <c r="C34" s="29" t="s">
        <v>886</v>
      </c>
      <c r="D34" s="39" t="s">
        <v>887</v>
      </c>
      <c r="E34" s="30" t="s">
        <v>311</v>
      </c>
      <c r="F34" s="31"/>
      <c r="G34" s="41" t="s">
        <v>888</v>
      </c>
      <c r="H34" s="33" t="s">
        <v>447</v>
      </c>
      <c r="I34" s="33" t="s">
        <v>389</v>
      </c>
      <c r="J34" s="35" t="s">
        <v>325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" s="3" customFormat="1" ht="20.25">
      <c r="A35" s="1" t="s">
        <v>304</v>
      </c>
      <c r="B35" s="2"/>
      <c r="D35" s="4"/>
      <c r="G35" s="5"/>
      <c r="H35" s="6"/>
      <c r="I35" s="6"/>
    </row>
    <row r="36" spans="1:9" s="3" customFormat="1" ht="20.25">
      <c r="A36" s="1" t="s">
        <v>302</v>
      </c>
      <c r="B36" s="2"/>
      <c r="D36" s="4"/>
      <c r="G36" s="5"/>
      <c r="H36" s="6"/>
      <c r="I36" s="6"/>
    </row>
    <row r="37" spans="1:6" ht="12.75" customHeight="1">
      <c r="A37" s="37"/>
      <c r="F37" s="3"/>
    </row>
    <row r="38" spans="3:10" ht="15.75" customHeight="1">
      <c r="C38" s="9" t="s">
        <v>658</v>
      </c>
      <c r="D38" s="10" t="s">
        <v>453</v>
      </c>
      <c r="J38" s="13" t="s">
        <v>303</v>
      </c>
    </row>
    <row r="40" spans="2:5" ht="13.5" thickBot="1">
      <c r="B40" s="18"/>
      <c r="E40" s="7" t="s">
        <v>581</v>
      </c>
    </row>
    <row r="41" spans="1:10" ht="13.5" thickBot="1">
      <c r="A41" s="20" t="s">
        <v>422</v>
      </c>
      <c r="B41" s="21" t="s">
        <v>292</v>
      </c>
      <c r="C41" s="22" t="s">
        <v>293</v>
      </c>
      <c r="D41" s="23" t="s">
        <v>294</v>
      </c>
      <c r="E41" s="24" t="s">
        <v>295</v>
      </c>
      <c r="F41" s="24" t="s">
        <v>296</v>
      </c>
      <c r="G41" s="25" t="s">
        <v>764</v>
      </c>
      <c r="H41" s="38" t="s">
        <v>305</v>
      </c>
      <c r="I41" s="38" t="s">
        <v>306</v>
      </c>
      <c r="J41" s="26" t="s">
        <v>300</v>
      </c>
    </row>
    <row r="42" spans="1:99" ht="15" customHeight="1">
      <c r="A42" s="40">
        <v>28</v>
      </c>
      <c r="B42" s="28" t="s">
        <v>889</v>
      </c>
      <c r="C42" s="29" t="s">
        <v>890</v>
      </c>
      <c r="D42" s="39" t="s">
        <v>891</v>
      </c>
      <c r="E42" s="30" t="s">
        <v>639</v>
      </c>
      <c r="F42" s="31"/>
      <c r="G42" s="41" t="s">
        <v>892</v>
      </c>
      <c r="H42" s="33" t="s">
        <v>447</v>
      </c>
      <c r="I42" s="33" t="s">
        <v>389</v>
      </c>
      <c r="J42" s="35" t="s">
        <v>641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1:99" ht="15" customHeight="1">
      <c r="A43" s="40">
        <v>29</v>
      </c>
      <c r="B43" s="28" t="s">
        <v>893</v>
      </c>
      <c r="C43" s="29" t="s">
        <v>894</v>
      </c>
      <c r="D43" s="39" t="s">
        <v>895</v>
      </c>
      <c r="E43" s="30" t="s">
        <v>356</v>
      </c>
      <c r="F43" s="31" t="s">
        <v>541</v>
      </c>
      <c r="G43" s="41" t="s">
        <v>896</v>
      </c>
      <c r="H43" s="33" t="s">
        <v>447</v>
      </c>
      <c r="I43" s="33"/>
      <c r="J43" s="35" t="s">
        <v>897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1:99" ht="15" customHeight="1">
      <c r="A44" s="40">
        <v>30</v>
      </c>
      <c r="B44" s="28" t="s">
        <v>898</v>
      </c>
      <c r="C44" s="29" t="s">
        <v>899</v>
      </c>
      <c r="D44" s="39" t="s">
        <v>900</v>
      </c>
      <c r="E44" s="30" t="s">
        <v>311</v>
      </c>
      <c r="F44" s="31" t="s">
        <v>320</v>
      </c>
      <c r="G44" s="41" t="s">
        <v>901</v>
      </c>
      <c r="H44" s="33" t="s">
        <v>447</v>
      </c>
      <c r="I44" s="33"/>
      <c r="J44" s="35" t="s">
        <v>902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1:99" ht="15" customHeight="1">
      <c r="A45" s="40">
        <v>31</v>
      </c>
      <c r="B45" s="28" t="s">
        <v>616</v>
      </c>
      <c r="C45" s="29" t="s">
        <v>903</v>
      </c>
      <c r="D45" s="39" t="s">
        <v>904</v>
      </c>
      <c r="E45" s="30" t="s">
        <v>458</v>
      </c>
      <c r="F45" s="31"/>
      <c r="G45" s="41" t="s">
        <v>905</v>
      </c>
      <c r="H45" s="33" t="s">
        <v>448</v>
      </c>
      <c r="I45" s="33" t="s">
        <v>389</v>
      </c>
      <c r="J45" s="35" t="s">
        <v>906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1:99" ht="15" customHeight="1">
      <c r="A46" s="40">
        <v>32</v>
      </c>
      <c r="B46" s="28" t="s">
        <v>907</v>
      </c>
      <c r="C46" s="29" t="s">
        <v>908</v>
      </c>
      <c r="D46" s="39" t="s">
        <v>909</v>
      </c>
      <c r="E46" s="30" t="s">
        <v>311</v>
      </c>
      <c r="F46" s="31"/>
      <c r="G46" s="41" t="s">
        <v>910</v>
      </c>
      <c r="H46" s="33" t="s">
        <v>448</v>
      </c>
      <c r="I46" s="33" t="s">
        <v>389</v>
      </c>
      <c r="J46" s="35" t="s">
        <v>325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1:99" ht="15" customHeight="1">
      <c r="A47" s="40">
        <v>33</v>
      </c>
      <c r="B47" s="28" t="s">
        <v>911</v>
      </c>
      <c r="C47" s="29" t="s">
        <v>912</v>
      </c>
      <c r="D47" s="39" t="s">
        <v>913</v>
      </c>
      <c r="E47" s="30" t="s">
        <v>311</v>
      </c>
      <c r="F47" s="31" t="s">
        <v>320</v>
      </c>
      <c r="G47" s="41" t="s">
        <v>914</v>
      </c>
      <c r="H47" s="33" t="s">
        <v>448</v>
      </c>
      <c r="I47" s="33"/>
      <c r="J47" s="35" t="s">
        <v>915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1:99" ht="15" customHeight="1">
      <c r="A48" s="40">
        <v>34</v>
      </c>
      <c r="B48" s="28" t="s">
        <v>525</v>
      </c>
      <c r="C48" s="29" t="s">
        <v>916</v>
      </c>
      <c r="D48" s="39" t="s">
        <v>917</v>
      </c>
      <c r="E48" s="30" t="s">
        <v>601</v>
      </c>
      <c r="F48" s="31"/>
      <c r="G48" s="41" t="s">
        <v>918</v>
      </c>
      <c r="H48" s="33" t="s">
        <v>448</v>
      </c>
      <c r="I48" s="33" t="s">
        <v>389</v>
      </c>
      <c r="J48" s="35" t="s">
        <v>603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1:99" ht="15" customHeight="1">
      <c r="A49" s="40"/>
      <c r="B49" s="28" t="s">
        <v>645</v>
      </c>
      <c r="C49" s="29" t="s">
        <v>919</v>
      </c>
      <c r="D49" s="39" t="s">
        <v>920</v>
      </c>
      <c r="E49" s="47" t="s">
        <v>921</v>
      </c>
      <c r="F49" s="31" t="s">
        <v>922</v>
      </c>
      <c r="G49" s="32" t="s">
        <v>399</v>
      </c>
      <c r="H49" s="33"/>
      <c r="I49" s="33"/>
      <c r="J49" s="35" t="s">
        <v>923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1:99" ht="15" customHeight="1">
      <c r="A50" s="40"/>
      <c r="B50" s="28" t="s">
        <v>831</v>
      </c>
      <c r="C50" s="29" t="s">
        <v>924</v>
      </c>
      <c r="D50" s="39" t="s">
        <v>925</v>
      </c>
      <c r="E50" s="30" t="s">
        <v>393</v>
      </c>
      <c r="F50" s="31" t="s">
        <v>922</v>
      </c>
      <c r="G50" s="32" t="s">
        <v>399</v>
      </c>
      <c r="H50" s="33"/>
      <c r="I50" s="33"/>
      <c r="J50" s="35" t="s">
        <v>926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1:99" ht="15" customHeight="1">
      <c r="A51" s="40"/>
      <c r="B51" s="28" t="s">
        <v>770</v>
      </c>
      <c r="C51" s="29" t="s">
        <v>927</v>
      </c>
      <c r="D51" s="39" t="s">
        <v>928</v>
      </c>
      <c r="E51" s="30" t="s">
        <v>393</v>
      </c>
      <c r="F51" s="31" t="s">
        <v>922</v>
      </c>
      <c r="G51" s="32" t="s">
        <v>399</v>
      </c>
      <c r="H51" s="33"/>
      <c r="I51" s="33"/>
      <c r="J51" s="35" t="s">
        <v>926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1:99" ht="15" customHeight="1">
      <c r="A52" s="40"/>
      <c r="B52" s="28" t="s">
        <v>582</v>
      </c>
      <c r="C52" s="29" t="s">
        <v>929</v>
      </c>
      <c r="D52" s="39" t="s">
        <v>930</v>
      </c>
      <c r="E52" s="30" t="s">
        <v>311</v>
      </c>
      <c r="F52" s="31"/>
      <c r="G52" s="32" t="s">
        <v>399</v>
      </c>
      <c r="H52" s="33"/>
      <c r="I52" s="33" t="s">
        <v>389</v>
      </c>
      <c r="J52" s="35" t="s">
        <v>325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1:99" ht="15" customHeight="1">
      <c r="A53" s="40"/>
      <c r="B53" s="28" t="s">
        <v>485</v>
      </c>
      <c r="C53" s="29" t="s">
        <v>931</v>
      </c>
      <c r="D53" s="39" t="s">
        <v>932</v>
      </c>
      <c r="E53" s="30" t="s">
        <v>311</v>
      </c>
      <c r="F53" s="31"/>
      <c r="G53" s="32" t="s">
        <v>399</v>
      </c>
      <c r="H53" s="33"/>
      <c r="I53" s="33" t="s">
        <v>389</v>
      </c>
      <c r="J53" s="35" t="s">
        <v>632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1:99" ht="15" customHeight="1">
      <c r="A54" s="40"/>
      <c r="B54" s="28" t="s">
        <v>463</v>
      </c>
      <c r="C54" s="29" t="s">
        <v>933</v>
      </c>
      <c r="D54" s="39" t="s">
        <v>934</v>
      </c>
      <c r="E54" s="30" t="s">
        <v>311</v>
      </c>
      <c r="F54" s="31"/>
      <c r="G54" s="32" t="s">
        <v>399</v>
      </c>
      <c r="H54" s="33"/>
      <c r="I54" s="33" t="s">
        <v>389</v>
      </c>
      <c r="J54" s="35" t="s">
        <v>665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1:99" ht="15" customHeight="1">
      <c r="A55" s="40"/>
      <c r="B55" s="28" t="s">
        <v>650</v>
      </c>
      <c r="C55" s="29" t="s">
        <v>935</v>
      </c>
      <c r="D55" s="39" t="s">
        <v>936</v>
      </c>
      <c r="E55" s="30" t="s">
        <v>519</v>
      </c>
      <c r="F55" s="31" t="s">
        <v>937</v>
      </c>
      <c r="G55" s="32" t="s">
        <v>399</v>
      </c>
      <c r="H55" s="33"/>
      <c r="I55" s="33"/>
      <c r="J55" s="35" t="s">
        <v>938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1:99" ht="15" customHeight="1">
      <c r="A56" s="40"/>
      <c r="B56" s="28" t="s">
        <v>939</v>
      </c>
      <c r="C56" s="29" t="s">
        <v>940</v>
      </c>
      <c r="D56" s="39" t="s">
        <v>941</v>
      </c>
      <c r="E56" s="30" t="s">
        <v>362</v>
      </c>
      <c r="F56" s="31" t="s">
        <v>373</v>
      </c>
      <c r="G56" s="32" t="s">
        <v>399</v>
      </c>
      <c r="H56" s="33"/>
      <c r="I56" s="33"/>
      <c r="J56" s="35" t="s">
        <v>942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1:99" ht="15" customHeight="1">
      <c r="A57" s="40"/>
      <c r="B57" s="28" t="s">
        <v>595</v>
      </c>
      <c r="C57" s="29" t="s">
        <v>596</v>
      </c>
      <c r="D57" s="39" t="s">
        <v>597</v>
      </c>
      <c r="E57" s="30" t="s">
        <v>311</v>
      </c>
      <c r="F57" s="31" t="s">
        <v>481</v>
      </c>
      <c r="G57" s="32" t="s">
        <v>399</v>
      </c>
      <c r="H57" s="33"/>
      <c r="I57" s="33"/>
      <c r="J57" s="35" t="s">
        <v>943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1:99" ht="15" customHeight="1">
      <c r="A58" s="40"/>
      <c r="B58" s="28" t="s">
        <v>645</v>
      </c>
      <c r="C58" s="29" t="s">
        <v>944</v>
      </c>
      <c r="D58" s="39" t="s">
        <v>945</v>
      </c>
      <c r="E58" s="30" t="s">
        <v>362</v>
      </c>
      <c r="F58" s="31" t="s">
        <v>363</v>
      </c>
      <c r="G58" s="32" t="s">
        <v>399</v>
      </c>
      <c r="H58" s="33"/>
      <c r="I58" s="33"/>
      <c r="J58" s="35" t="s">
        <v>677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1:99" ht="15" customHeight="1">
      <c r="A59" s="40"/>
      <c r="B59" s="28" t="s">
        <v>946</v>
      </c>
      <c r="C59" s="29" t="s">
        <v>947</v>
      </c>
      <c r="D59" s="39" t="s">
        <v>948</v>
      </c>
      <c r="E59" s="30" t="s">
        <v>362</v>
      </c>
      <c r="F59" s="31" t="s">
        <v>363</v>
      </c>
      <c r="G59" s="32" t="s">
        <v>399</v>
      </c>
      <c r="H59" s="33"/>
      <c r="I59" s="33"/>
      <c r="J59" s="35" t="s">
        <v>949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U1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7109375" style="8" customWidth="1"/>
    <col min="3" max="3" width="14.421875" style="11" customWidth="1"/>
    <col min="4" max="4" width="9.140625" style="19" customWidth="1"/>
    <col min="5" max="5" width="12.8515625" style="11" bestFit="1" customWidth="1"/>
    <col min="6" max="6" width="13.57421875" style="11" customWidth="1"/>
    <col min="7" max="7" width="7.57421875" style="12" customWidth="1"/>
    <col min="8" max="9" width="6.14062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2:10" ht="15.75" customHeight="1">
      <c r="B4" s="14"/>
      <c r="C4" s="9" t="s">
        <v>2005</v>
      </c>
      <c r="D4" s="10" t="s">
        <v>307</v>
      </c>
      <c r="J4" s="13" t="s">
        <v>1879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672</v>
      </c>
      <c r="C8" s="29" t="s">
        <v>673</v>
      </c>
      <c r="D8" s="39" t="s">
        <v>674</v>
      </c>
      <c r="E8" s="30" t="s">
        <v>362</v>
      </c>
      <c r="F8" s="31" t="s">
        <v>363</v>
      </c>
      <c r="G8" s="34" t="s">
        <v>2006</v>
      </c>
      <c r="H8" s="33" t="s">
        <v>450</v>
      </c>
      <c r="I8" s="45" t="s">
        <v>2007</v>
      </c>
      <c r="J8" s="35" t="s">
        <v>677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375</v>
      </c>
      <c r="C9" s="29" t="s">
        <v>682</v>
      </c>
      <c r="D9" s="39" t="s">
        <v>683</v>
      </c>
      <c r="E9" s="30" t="s">
        <v>393</v>
      </c>
      <c r="F9" s="31" t="s">
        <v>684</v>
      </c>
      <c r="G9" s="34" t="s">
        <v>2008</v>
      </c>
      <c r="H9" s="33" t="s">
        <v>450</v>
      </c>
      <c r="I9" s="45" t="s">
        <v>692</v>
      </c>
      <c r="J9" s="35" t="s">
        <v>686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687</v>
      </c>
      <c r="C10" s="29" t="s">
        <v>2009</v>
      </c>
      <c r="D10" s="39" t="s">
        <v>2010</v>
      </c>
      <c r="E10" s="30" t="s">
        <v>311</v>
      </c>
      <c r="F10" s="31" t="s">
        <v>690</v>
      </c>
      <c r="G10" s="34" t="s">
        <v>2011</v>
      </c>
      <c r="H10" s="33" t="s">
        <v>451</v>
      </c>
      <c r="I10" s="45" t="s">
        <v>1938</v>
      </c>
      <c r="J10" s="35" t="s">
        <v>693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2012</v>
      </c>
      <c r="C11" s="29" t="s">
        <v>2013</v>
      </c>
      <c r="D11" s="39" t="s">
        <v>2014</v>
      </c>
      <c r="E11" s="30" t="s">
        <v>311</v>
      </c>
      <c r="F11" s="31" t="s">
        <v>481</v>
      </c>
      <c r="G11" s="34" t="s">
        <v>2015</v>
      </c>
      <c r="H11" s="33" t="s">
        <v>451</v>
      </c>
      <c r="I11" s="45" t="s">
        <v>2016</v>
      </c>
      <c r="J11" s="35" t="s">
        <v>994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978</v>
      </c>
      <c r="C12" s="29" t="s">
        <v>760</v>
      </c>
      <c r="D12" s="39" t="s">
        <v>979</v>
      </c>
      <c r="E12" s="30" t="s">
        <v>762</v>
      </c>
      <c r="F12" s="31"/>
      <c r="G12" s="34" t="s">
        <v>2017</v>
      </c>
      <c r="H12" s="33" t="s">
        <v>451</v>
      </c>
      <c r="I12" s="33" t="s">
        <v>389</v>
      </c>
      <c r="J12" s="35" t="s">
        <v>763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>
        <v>6</v>
      </c>
      <c r="B13" s="28" t="s">
        <v>720</v>
      </c>
      <c r="C13" s="29" t="s">
        <v>760</v>
      </c>
      <c r="D13" s="39" t="s">
        <v>761</v>
      </c>
      <c r="E13" s="30" t="s">
        <v>762</v>
      </c>
      <c r="F13" s="31"/>
      <c r="G13" s="34" t="s">
        <v>2018</v>
      </c>
      <c r="H13" s="33" t="s">
        <v>451</v>
      </c>
      <c r="I13" s="33" t="s">
        <v>389</v>
      </c>
      <c r="J13" s="35" t="s">
        <v>763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>
        <v>7</v>
      </c>
      <c r="B14" s="28" t="s">
        <v>995</v>
      </c>
      <c r="C14" s="29" t="s">
        <v>996</v>
      </c>
      <c r="D14" s="39" t="s">
        <v>997</v>
      </c>
      <c r="E14" s="30" t="s">
        <v>362</v>
      </c>
      <c r="F14" s="31" t="s">
        <v>998</v>
      </c>
      <c r="G14" s="34" t="s">
        <v>2019</v>
      </c>
      <c r="H14" s="33" t="s">
        <v>447</v>
      </c>
      <c r="I14" s="45" t="s">
        <v>2020</v>
      </c>
      <c r="J14" s="35" t="s">
        <v>1000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>
        <v>8</v>
      </c>
      <c r="B15" s="28" t="s">
        <v>1005</v>
      </c>
      <c r="C15" s="29" t="s">
        <v>1006</v>
      </c>
      <c r="D15" s="39" t="s">
        <v>809</v>
      </c>
      <c r="E15" s="30" t="s">
        <v>362</v>
      </c>
      <c r="F15" s="31" t="s">
        <v>363</v>
      </c>
      <c r="G15" s="34" t="s">
        <v>2021</v>
      </c>
      <c r="H15" s="33" t="s">
        <v>447</v>
      </c>
      <c r="I15" s="45" t="s">
        <v>2022</v>
      </c>
      <c r="J15" s="35" t="s">
        <v>1008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5" customHeight="1">
      <c r="A16" s="40">
        <v>9</v>
      </c>
      <c r="B16" s="28" t="s">
        <v>365</v>
      </c>
      <c r="C16" s="29" t="s">
        <v>1001</v>
      </c>
      <c r="D16" s="39" t="s">
        <v>1002</v>
      </c>
      <c r="E16" s="30" t="s">
        <v>362</v>
      </c>
      <c r="F16" s="31" t="s">
        <v>998</v>
      </c>
      <c r="G16" s="34" t="s">
        <v>2023</v>
      </c>
      <c r="H16" s="33" t="s">
        <v>447</v>
      </c>
      <c r="I16" s="33"/>
      <c r="J16" s="35" t="s">
        <v>1004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5" customHeight="1">
      <c r="A17" s="40"/>
      <c r="B17" s="28" t="s">
        <v>396</v>
      </c>
      <c r="C17" s="29" t="s">
        <v>755</v>
      </c>
      <c r="D17" s="39" t="s">
        <v>536</v>
      </c>
      <c r="E17" s="30" t="s">
        <v>362</v>
      </c>
      <c r="F17" s="31" t="s">
        <v>363</v>
      </c>
      <c r="G17" s="32" t="s">
        <v>399</v>
      </c>
      <c r="H17" s="33"/>
      <c r="I17" s="33"/>
      <c r="J17" s="35" t="s">
        <v>2024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5" customHeight="1">
      <c r="A18" s="40"/>
      <c r="B18" s="28" t="s">
        <v>699</v>
      </c>
      <c r="C18" s="29" t="s">
        <v>700</v>
      </c>
      <c r="D18" s="39" t="s">
        <v>701</v>
      </c>
      <c r="E18" s="30" t="s">
        <v>311</v>
      </c>
      <c r="F18" s="31" t="s">
        <v>690</v>
      </c>
      <c r="G18" s="32" t="s">
        <v>399</v>
      </c>
      <c r="H18" s="33"/>
      <c r="I18" s="33"/>
      <c r="J18" s="35" t="s">
        <v>693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5" customHeight="1">
      <c r="A19" s="40"/>
      <c r="B19" s="28" t="s">
        <v>370</v>
      </c>
      <c r="C19" s="29" t="s">
        <v>2025</v>
      </c>
      <c r="D19" s="39" t="s">
        <v>2026</v>
      </c>
      <c r="E19" s="30" t="s">
        <v>1030</v>
      </c>
      <c r="F19" s="31" t="s">
        <v>1031</v>
      </c>
      <c r="G19" s="32" t="s">
        <v>399</v>
      </c>
      <c r="H19" s="33"/>
      <c r="I19" s="33"/>
      <c r="J19" s="35" t="s">
        <v>1033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47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8515625" style="7" customWidth="1"/>
    <col min="2" max="2" width="10.57421875" style="8" customWidth="1"/>
    <col min="3" max="3" width="12.8515625" style="11" customWidth="1"/>
    <col min="4" max="4" width="8.140625" style="19" customWidth="1"/>
    <col min="5" max="5" width="14.00390625" style="11" customWidth="1"/>
    <col min="6" max="6" width="17.421875" style="11" customWidth="1"/>
    <col min="7" max="7" width="7.8515625" style="12" customWidth="1"/>
    <col min="8" max="9" width="6.140625" style="6" customWidth="1"/>
    <col min="10" max="10" width="28.8515625" style="11" customWidth="1"/>
    <col min="11" max="16384" width="9.140625" style="11" customWidth="1"/>
  </cols>
  <sheetData>
    <row r="1" spans="1:9" s="3" customFormat="1" ht="20.25">
      <c r="A1" s="1" t="s">
        <v>304</v>
      </c>
      <c r="B1" s="2"/>
      <c r="D1" s="4"/>
      <c r="G1" s="5"/>
      <c r="H1" s="6"/>
      <c r="I1" s="6"/>
    </row>
    <row r="2" spans="1:9" s="3" customFormat="1" ht="20.25">
      <c r="A2" s="1" t="s">
        <v>302</v>
      </c>
      <c r="B2" s="2"/>
      <c r="D2" s="4"/>
      <c r="G2" s="5"/>
      <c r="H2" s="6"/>
      <c r="I2" s="6"/>
    </row>
    <row r="3" ht="12.75" customHeight="1">
      <c r="A3" s="37"/>
    </row>
    <row r="4" spans="2:10" ht="15.75" customHeight="1">
      <c r="B4" s="14"/>
      <c r="C4" s="9" t="s">
        <v>2005</v>
      </c>
      <c r="D4" s="10" t="s">
        <v>453</v>
      </c>
      <c r="J4" s="13" t="s">
        <v>1925</v>
      </c>
    </row>
    <row r="6" ht="13.5" thickBot="1">
      <c r="B6" s="18"/>
    </row>
    <row r="7" spans="1:10" ht="13.5" thickBot="1">
      <c r="A7" s="20" t="s">
        <v>422</v>
      </c>
      <c r="B7" s="21" t="s">
        <v>292</v>
      </c>
      <c r="C7" s="22" t="s">
        <v>293</v>
      </c>
      <c r="D7" s="23" t="s">
        <v>294</v>
      </c>
      <c r="E7" s="24" t="s">
        <v>295</v>
      </c>
      <c r="F7" s="24" t="s">
        <v>296</v>
      </c>
      <c r="G7" s="25" t="s">
        <v>764</v>
      </c>
      <c r="H7" s="38" t="s">
        <v>305</v>
      </c>
      <c r="I7" s="38" t="s">
        <v>306</v>
      </c>
      <c r="J7" s="26" t="s">
        <v>300</v>
      </c>
    </row>
    <row r="8" spans="1:99" ht="15" customHeight="1">
      <c r="A8" s="40">
        <v>1</v>
      </c>
      <c r="B8" s="28" t="s">
        <v>770</v>
      </c>
      <c r="C8" s="29" t="s">
        <v>771</v>
      </c>
      <c r="D8" s="39" t="s">
        <v>772</v>
      </c>
      <c r="E8" s="30" t="s">
        <v>362</v>
      </c>
      <c r="F8" s="31" t="s">
        <v>363</v>
      </c>
      <c r="G8" s="34" t="s">
        <v>2027</v>
      </c>
      <c r="H8" s="33" t="s">
        <v>450</v>
      </c>
      <c r="I8" s="45" t="s">
        <v>2028</v>
      </c>
      <c r="J8" s="35" t="s">
        <v>2029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5" customHeight="1">
      <c r="A9" s="40">
        <v>2</v>
      </c>
      <c r="B9" s="28" t="s">
        <v>492</v>
      </c>
      <c r="C9" s="29" t="s">
        <v>2030</v>
      </c>
      <c r="D9" s="39" t="s">
        <v>2031</v>
      </c>
      <c r="E9" s="30" t="s">
        <v>393</v>
      </c>
      <c r="F9" s="31" t="s">
        <v>922</v>
      </c>
      <c r="G9" s="34" t="s">
        <v>2032</v>
      </c>
      <c r="H9" s="33" t="s">
        <v>450</v>
      </c>
      <c r="I9" s="45" t="s">
        <v>1900</v>
      </c>
      <c r="J9" s="35" t="s">
        <v>2033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5" customHeight="1">
      <c r="A10" s="40">
        <v>3</v>
      </c>
      <c r="B10" s="28" t="s">
        <v>1068</v>
      </c>
      <c r="C10" s="29" t="s">
        <v>1069</v>
      </c>
      <c r="D10" s="39" t="s">
        <v>1070</v>
      </c>
      <c r="E10" s="30" t="s">
        <v>362</v>
      </c>
      <c r="F10" s="31" t="s">
        <v>998</v>
      </c>
      <c r="G10" s="34" t="s">
        <v>2034</v>
      </c>
      <c r="H10" s="33" t="s">
        <v>450</v>
      </c>
      <c r="I10" s="45" t="s">
        <v>2035</v>
      </c>
      <c r="J10" s="35" t="s">
        <v>1000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5" customHeight="1">
      <c r="A11" s="40">
        <v>4</v>
      </c>
      <c r="B11" s="28" t="s">
        <v>645</v>
      </c>
      <c r="C11" s="29" t="s">
        <v>919</v>
      </c>
      <c r="D11" s="39" t="s">
        <v>920</v>
      </c>
      <c r="E11" s="47" t="s">
        <v>2036</v>
      </c>
      <c r="F11" s="31" t="s">
        <v>922</v>
      </c>
      <c r="G11" s="34" t="s">
        <v>2037</v>
      </c>
      <c r="H11" s="33" t="s">
        <v>450</v>
      </c>
      <c r="I11" s="45" t="s">
        <v>2038</v>
      </c>
      <c r="J11" s="35" t="s">
        <v>923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5" customHeight="1">
      <c r="A12" s="40">
        <v>5</v>
      </c>
      <c r="B12" s="28" t="s">
        <v>1063</v>
      </c>
      <c r="C12" s="29" t="s">
        <v>1064</v>
      </c>
      <c r="D12" s="39" t="s">
        <v>1065</v>
      </c>
      <c r="E12" s="30" t="s">
        <v>340</v>
      </c>
      <c r="F12" s="31" t="s">
        <v>711</v>
      </c>
      <c r="G12" s="34" t="s">
        <v>2039</v>
      </c>
      <c r="H12" s="33" t="s">
        <v>450</v>
      </c>
      <c r="I12" s="45" t="s">
        <v>2040</v>
      </c>
      <c r="J12" s="35" t="s">
        <v>713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5" customHeight="1">
      <c r="A13" s="40">
        <v>6</v>
      </c>
      <c r="B13" s="28" t="s">
        <v>1081</v>
      </c>
      <c r="C13" s="29" t="s">
        <v>1086</v>
      </c>
      <c r="D13" s="39" t="s">
        <v>1087</v>
      </c>
      <c r="E13" s="30" t="s">
        <v>362</v>
      </c>
      <c r="F13" s="31" t="s">
        <v>998</v>
      </c>
      <c r="G13" s="34" t="s">
        <v>2041</v>
      </c>
      <c r="H13" s="33" t="s">
        <v>451</v>
      </c>
      <c r="I13" s="45" t="s">
        <v>504</v>
      </c>
      <c r="J13" s="35" t="s">
        <v>1000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5" customHeight="1">
      <c r="A14" s="40">
        <v>7</v>
      </c>
      <c r="B14" s="28" t="s">
        <v>478</v>
      </c>
      <c r="C14" s="29" t="s">
        <v>808</v>
      </c>
      <c r="D14" s="39" t="s">
        <v>809</v>
      </c>
      <c r="E14" s="30" t="s">
        <v>810</v>
      </c>
      <c r="F14" s="31"/>
      <c r="G14" s="34" t="s">
        <v>2042</v>
      </c>
      <c r="H14" s="33" t="s">
        <v>451</v>
      </c>
      <c r="I14" s="33" t="s">
        <v>389</v>
      </c>
      <c r="J14" s="35" t="s">
        <v>189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 customHeight="1">
      <c r="A15" s="40">
        <v>8</v>
      </c>
      <c r="B15" s="28" t="s">
        <v>845</v>
      </c>
      <c r="C15" s="29" t="s">
        <v>849</v>
      </c>
      <c r="D15" s="39" t="s">
        <v>850</v>
      </c>
      <c r="E15" s="30" t="s">
        <v>362</v>
      </c>
      <c r="F15" s="31"/>
      <c r="G15" s="34" t="s">
        <v>2043</v>
      </c>
      <c r="H15" s="33" t="s">
        <v>451</v>
      </c>
      <c r="I15" s="33" t="s">
        <v>389</v>
      </c>
      <c r="J15" s="35" t="s">
        <v>852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5" customHeight="1">
      <c r="A16" s="40">
        <v>9</v>
      </c>
      <c r="B16" s="28" t="s">
        <v>492</v>
      </c>
      <c r="C16" s="29" t="s">
        <v>1089</v>
      </c>
      <c r="D16" s="39" t="s">
        <v>1090</v>
      </c>
      <c r="E16" s="30" t="s">
        <v>1030</v>
      </c>
      <c r="F16" s="31" t="s">
        <v>1031</v>
      </c>
      <c r="G16" s="34" t="s">
        <v>2044</v>
      </c>
      <c r="H16" s="33" t="s">
        <v>451</v>
      </c>
      <c r="I16" s="33"/>
      <c r="J16" s="35" t="s">
        <v>1033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5" customHeight="1">
      <c r="A17" s="40">
        <v>10</v>
      </c>
      <c r="B17" s="28" t="s">
        <v>1095</v>
      </c>
      <c r="C17" s="29" t="s">
        <v>1096</v>
      </c>
      <c r="D17" s="39" t="s">
        <v>1097</v>
      </c>
      <c r="E17" s="30" t="s">
        <v>311</v>
      </c>
      <c r="F17" s="31" t="s">
        <v>1031</v>
      </c>
      <c r="G17" s="34" t="s">
        <v>2045</v>
      </c>
      <c r="H17" s="33" t="s">
        <v>451</v>
      </c>
      <c r="I17" s="45"/>
      <c r="J17" s="35" t="s">
        <v>2046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5" customHeight="1">
      <c r="A18" s="40">
        <v>11</v>
      </c>
      <c r="B18" s="28" t="s">
        <v>1081</v>
      </c>
      <c r="C18" s="29" t="s">
        <v>1082</v>
      </c>
      <c r="D18" s="39" t="s">
        <v>1083</v>
      </c>
      <c r="E18" s="30" t="s">
        <v>362</v>
      </c>
      <c r="F18" s="31" t="s">
        <v>363</v>
      </c>
      <c r="G18" s="34" t="s">
        <v>2047</v>
      </c>
      <c r="H18" s="33" t="s">
        <v>451</v>
      </c>
      <c r="I18" s="33"/>
      <c r="J18" s="35" t="s">
        <v>2048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5" customHeight="1">
      <c r="A19" s="40">
        <v>12</v>
      </c>
      <c r="B19" s="28" t="s">
        <v>775</v>
      </c>
      <c r="C19" s="29" t="s">
        <v>776</v>
      </c>
      <c r="D19" s="39" t="s">
        <v>777</v>
      </c>
      <c r="E19" s="30" t="s">
        <v>778</v>
      </c>
      <c r="F19" s="31" t="s">
        <v>312</v>
      </c>
      <c r="G19" s="34" t="s">
        <v>2049</v>
      </c>
      <c r="H19" s="33" t="s">
        <v>451</v>
      </c>
      <c r="I19" s="33"/>
      <c r="J19" s="35" t="s">
        <v>781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5" customHeight="1">
      <c r="A20" s="40">
        <v>13</v>
      </c>
      <c r="B20" s="28" t="s">
        <v>2050</v>
      </c>
      <c r="C20" s="29" t="s">
        <v>2051</v>
      </c>
      <c r="D20" s="39" t="s">
        <v>2052</v>
      </c>
      <c r="E20" s="30" t="s">
        <v>311</v>
      </c>
      <c r="F20" s="31" t="s">
        <v>312</v>
      </c>
      <c r="G20" s="34" t="s">
        <v>2053</v>
      </c>
      <c r="H20" s="33" t="s">
        <v>451</v>
      </c>
      <c r="I20" s="33"/>
      <c r="J20" s="35" t="s">
        <v>2046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5" customHeight="1">
      <c r="A21" s="40">
        <v>14</v>
      </c>
      <c r="B21" s="28" t="s">
        <v>463</v>
      </c>
      <c r="C21" s="29" t="s">
        <v>2054</v>
      </c>
      <c r="D21" s="39" t="s">
        <v>2055</v>
      </c>
      <c r="E21" s="30" t="s">
        <v>311</v>
      </c>
      <c r="F21" s="31"/>
      <c r="G21" s="34" t="s">
        <v>2056</v>
      </c>
      <c r="H21" s="33" t="s">
        <v>447</v>
      </c>
      <c r="I21" s="33" t="s">
        <v>389</v>
      </c>
      <c r="J21" s="35" t="s">
        <v>665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5" customHeight="1">
      <c r="A22" s="40">
        <v>15</v>
      </c>
      <c r="B22" s="28" t="s">
        <v>885</v>
      </c>
      <c r="C22" s="29" t="s">
        <v>886</v>
      </c>
      <c r="D22" s="39" t="s">
        <v>887</v>
      </c>
      <c r="E22" s="30" t="s">
        <v>311</v>
      </c>
      <c r="F22" s="31"/>
      <c r="G22" s="34" t="s">
        <v>2057</v>
      </c>
      <c r="H22" s="33" t="s">
        <v>447</v>
      </c>
      <c r="I22" s="33" t="s">
        <v>389</v>
      </c>
      <c r="J22" s="35" t="s">
        <v>325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5" customHeight="1">
      <c r="A23" s="40">
        <v>16</v>
      </c>
      <c r="B23" s="28" t="s">
        <v>889</v>
      </c>
      <c r="C23" s="29" t="s">
        <v>890</v>
      </c>
      <c r="D23" s="39" t="s">
        <v>891</v>
      </c>
      <c r="E23" s="30" t="s">
        <v>639</v>
      </c>
      <c r="F23" s="31"/>
      <c r="G23" s="34" t="s">
        <v>2058</v>
      </c>
      <c r="H23" s="33" t="s">
        <v>447</v>
      </c>
      <c r="I23" s="33" t="s">
        <v>389</v>
      </c>
      <c r="J23" s="35" t="s">
        <v>641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5" customHeight="1">
      <c r="A24" s="40">
        <v>17</v>
      </c>
      <c r="B24" s="28" t="s">
        <v>1078</v>
      </c>
      <c r="C24" s="29" t="s">
        <v>1111</v>
      </c>
      <c r="D24" s="39" t="s">
        <v>1112</v>
      </c>
      <c r="E24" s="30" t="s">
        <v>393</v>
      </c>
      <c r="F24" s="31" t="s">
        <v>541</v>
      </c>
      <c r="G24" s="34" t="s">
        <v>2059</v>
      </c>
      <c r="H24" s="33" t="s">
        <v>447</v>
      </c>
      <c r="I24" s="33"/>
      <c r="J24" s="35" t="s">
        <v>543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5" customHeight="1">
      <c r="A25" s="40">
        <v>18</v>
      </c>
      <c r="B25" s="28" t="s">
        <v>893</v>
      </c>
      <c r="C25" s="29" t="s">
        <v>894</v>
      </c>
      <c r="D25" s="39" t="s">
        <v>895</v>
      </c>
      <c r="E25" s="30" t="s">
        <v>356</v>
      </c>
      <c r="F25" s="31" t="s">
        <v>541</v>
      </c>
      <c r="G25" s="34" t="s">
        <v>2060</v>
      </c>
      <c r="H25" s="33" t="s">
        <v>447</v>
      </c>
      <c r="I25" s="33"/>
      <c r="J25" s="35" t="s">
        <v>2061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5" customHeight="1">
      <c r="A26" s="40">
        <v>19</v>
      </c>
      <c r="B26" s="28" t="s">
        <v>1058</v>
      </c>
      <c r="C26" s="29" t="s">
        <v>2062</v>
      </c>
      <c r="D26" s="39" t="s">
        <v>2063</v>
      </c>
      <c r="E26" s="30" t="s">
        <v>356</v>
      </c>
      <c r="F26" s="31" t="s">
        <v>2064</v>
      </c>
      <c r="G26" s="34" t="s">
        <v>2065</v>
      </c>
      <c r="H26" s="33" t="s">
        <v>447</v>
      </c>
      <c r="I26" s="33"/>
      <c r="J26" s="35" t="s">
        <v>2066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5" customHeight="1">
      <c r="A27" s="40">
        <v>20</v>
      </c>
      <c r="B27" s="28" t="s">
        <v>1197</v>
      </c>
      <c r="C27" s="29" t="s">
        <v>2067</v>
      </c>
      <c r="D27" s="39" t="s">
        <v>2068</v>
      </c>
      <c r="E27" s="30" t="s">
        <v>340</v>
      </c>
      <c r="F27" s="31" t="s">
        <v>711</v>
      </c>
      <c r="G27" s="34" t="s">
        <v>2069</v>
      </c>
      <c r="H27" s="33" t="s">
        <v>447</v>
      </c>
      <c r="I27" s="33"/>
      <c r="J27" s="35" t="s">
        <v>1110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5" customHeight="1">
      <c r="A28" s="40">
        <v>21</v>
      </c>
      <c r="B28" s="28" t="s">
        <v>525</v>
      </c>
      <c r="C28" s="29" t="s">
        <v>916</v>
      </c>
      <c r="D28" s="39" t="s">
        <v>917</v>
      </c>
      <c r="E28" s="30" t="s">
        <v>601</v>
      </c>
      <c r="F28" s="31"/>
      <c r="G28" s="34" t="s">
        <v>2070</v>
      </c>
      <c r="H28" s="33" t="s">
        <v>447</v>
      </c>
      <c r="I28" s="33" t="s">
        <v>389</v>
      </c>
      <c r="J28" s="35" t="s">
        <v>603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5" customHeight="1">
      <c r="A29" s="40">
        <v>22</v>
      </c>
      <c r="B29" s="28" t="s">
        <v>2071</v>
      </c>
      <c r="C29" s="29" t="s">
        <v>2072</v>
      </c>
      <c r="D29" s="39" t="s">
        <v>2073</v>
      </c>
      <c r="E29" s="30" t="s">
        <v>639</v>
      </c>
      <c r="F29" s="31"/>
      <c r="G29" s="34" t="s">
        <v>2074</v>
      </c>
      <c r="H29" s="33" t="s">
        <v>447</v>
      </c>
      <c r="I29" s="33" t="s">
        <v>389</v>
      </c>
      <c r="J29" s="35" t="s">
        <v>857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5" customHeight="1">
      <c r="A30" s="40">
        <v>23</v>
      </c>
      <c r="B30" s="28" t="s">
        <v>907</v>
      </c>
      <c r="C30" s="29" t="s">
        <v>908</v>
      </c>
      <c r="D30" s="39" t="s">
        <v>909</v>
      </c>
      <c r="E30" s="30" t="s">
        <v>311</v>
      </c>
      <c r="F30" s="31"/>
      <c r="G30" s="34" t="s">
        <v>2075</v>
      </c>
      <c r="H30" s="33" t="s">
        <v>447</v>
      </c>
      <c r="I30" s="33" t="s">
        <v>389</v>
      </c>
      <c r="J30" s="35" t="s">
        <v>325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5" customHeight="1">
      <c r="A31" s="40">
        <v>24</v>
      </c>
      <c r="B31" s="28" t="s">
        <v>616</v>
      </c>
      <c r="C31" s="29" t="s">
        <v>903</v>
      </c>
      <c r="D31" s="39" t="s">
        <v>904</v>
      </c>
      <c r="E31" s="30" t="s">
        <v>458</v>
      </c>
      <c r="F31" s="31"/>
      <c r="G31" s="34" t="s">
        <v>2076</v>
      </c>
      <c r="H31" s="33" t="s">
        <v>447</v>
      </c>
      <c r="I31" s="33" t="s">
        <v>389</v>
      </c>
      <c r="J31" s="35" t="s">
        <v>906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5" customHeight="1">
      <c r="A32" s="40"/>
      <c r="B32" s="28" t="s">
        <v>538</v>
      </c>
      <c r="C32" s="29" t="s">
        <v>2077</v>
      </c>
      <c r="D32" s="39" t="s">
        <v>2078</v>
      </c>
      <c r="E32" s="30" t="s">
        <v>356</v>
      </c>
      <c r="F32" s="31"/>
      <c r="G32" s="32" t="s">
        <v>399</v>
      </c>
      <c r="H32" s="33"/>
      <c r="I32" s="33" t="s">
        <v>389</v>
      </c>
      <c r="J32" s="35" t="s">
        <v>2079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5" customHeight="1">
      <c r="A33" s="40"/>
      <c r="B33" s="28" t="s">
        <v>1050</v>
      </c>
      <c r="C33" s="29" t="s">
        <v>1051</v>
      </c>
      <c r="D33" s="39" t="s">
        <v>1052</v>
      </c>
      <c r="E33" s="30" t="s">
        <v>311</v>
      </c>
      <c r="F33" s="31" t="s">
        <v>690</v>
      </c>
      <c r="G33" s="32" t="s">
        <v>399</v>
      </c>
      <c r="H33" s="33"/>
      <c r="I33" s="33"/>
      <c r="J33" s="35" t="s">
        <v>693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5" customHeight="1">
      <c r="A34" s="40"/>
      <c r="B34" s="28" t="s">
        <v>1078</v>
      </c>
      <c r="C34" s="29" t="s">
        <v>1051</v>
      </c>
      <c r="D34" s="39" t="s">
        <v>1052</v>
      </c>
      <c r="E34" s="30" t="s">
        <v>311</v>
      </c>
      <c r="F34" s="31" t="s">
        <v>690</v>
      </c>
      <c r="G34" s="32" t="s">
        <v>399</v>
      </c>
      <c r="H34" s="33"/>
      <c r="I34" s="33"/>
      <c r="J34" s="35" t="s">
        <v>693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ht="12.75">
      <c r="F35" s="12"/>
    </row>
    <row r="36" ht="12.75">
      <c r="F36" s="12"/>
    </row>
    <row r="37" ht="12.75">
      <c r="F37" s="12"/>
    </row>
    <row r="38" ht="12.75">
      <c r="F38" s="12"/>
    </row>
    <row r="39" ht="12.75">
      <c r="F39" s="12"/>
    </row>
    <row r="40" ht="12.75">
      <c r="F40" s="12"/>
    </row>
    <row r="41" ht="12.75">
      <c r="F41" s="12"/>
    </row>
    <row r="42" ht="12.75">
      <c r="F42" s="12"/>
    </row>
    <row r="43" ht="12.75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</sheetData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stepas</cp:lastModifiedBy>
  <cp:lastPrinted>2006-06-12T16:44:11Z</cp:lastPrinted>
  <dcterms:created xsi:type="dcterms:W3CDTF">2004-06-01T15:37:52Z</dcterms:created>
  <dcterms:modified xsi:type="dcterms:W3CDTF">2006-06-12T21:24:12Z</dcterms:modified>
  <cp:category/>
  <cp:version/>
  <cp:contentType/>
  <cp:contentStatus/>
</cp:coreProperties>
</file>