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7905" tabRatio="597" activeTab="0"/>
  </bookViews>
  <sheets>
    <sheet name="60m 1998 ir j" sheetId="1" r:id="rId1"/>
    <sheet name="60m M" sheetId="2" r:id="rId2"/>
    <sheet name="60m B" sheetId="3" r:id="rId3"/>
    <sheet name="200m M" sheetId="4" r:id="rId4"/>
    <sheet name="200m B" sheetId="5" r:id="rId5"/>
    <sheet name="600m" sheetId="6" r:id="rId6"/>
    <sheet name="1000m" sheetId="7" r:id="rId7"/>
    <sheet name="sekt_rungtys" sheetId="8" r:id="rId8"/>
    <sheet name="rut M" sheetId="9" r:id="rId9"/>
    <sheet name="rut V" sheetId="10" r:id="rId10"/>
    <sheet name="tolis M" sheetId="11" r:id="rId11"/>
    <sheet name="tolis V" sheetId="12" r:id="rId12"/>
    <sheet name="aukštis M" sheetId="13" r:id="rId13"/>
    <sheet name="aukštis V" sheetId="14" r:id="rId14"/>
    <sheet name="kartis V" sheetId="15" r:id="rId15"/>
  </sheets>
  <externalReferences>
    <externalReference r:id="rId18"/>
    <externalReference r:id="rId19"/>
  </externalReferences>
  <definedNames>
    <definedName name="dal" localSheetId="7">'[1]dal'!$A$2:$F$218</definedName>
    <definedName name="dal">#REF!</definedName>
    <definedName name="dals" localSheetId="0">#REF!</definedName>
    <definedName name="dals" localSheetId="7">#REF!</definedName>
    <definedName name="dals">#REF!</definedName>
    <definedName name="fin" localSheetId="6">'1000m'!$A$7:$G$9</definedName>
    <definedName name="fin" localSheetId="5">'600m'!$A$7:$G$18</definedName>
    <definedName name="fin" localSheetId="0">'60m 1998 ir j'!$A$7:$G$18</definedName>
    <definedName name="fin" localSheetId="2">'60m B'!$A$1:$G$1</definedName>
    <definedName name="fin" localSheetId="1">'60m M'!$A$4:$G$4</definedName>
    <definedName name="fin" localSheetId="7">'sekt_rungtys'!$A$7:$G$16</definedName>
    <definedName name="fin">'[1]60m M'!$L$8:$R$19</definedName>
    <definedName name="rez" localSheetId="0">#REF!</definedName>
    <definedName name="rez" localSheetId="7">#REF!</definedName>
    <definedName name="rez">#REF!</definedName>
    <definedName name="rez60m" localSheetId="6">'1000m'!#REF!</definedName>
    <definedName name="rez60m" localSheetId="4">'200m B'!#REF!</definedName>
    <definedName name="rez60m" localSheetId="3">'200m M'!#REF!</definedName>
    <definedName name="rez60m" localSheetId="5">'600m'!#REF!</definedName>
    <definedName name="rez60m" localSheetId="0">'60m 1998 ir j'!#REF!</definedName>
    <definedName name="rez60m" localSheetId="2">'60m B'!#REF!</definedName>
    <definedName name="rez60m" localSheetId="1">'60m M'!#REF!</definedName>
    <definedName name="rez60m" localSheetId="7">'sekt_rungtys'!#REF!</definedName>
    <definedName name="rez60m">'[1]60m M'!$C$8:$H$94</definedName>
    <definedName name="rezb" localSheetId="0">#REF!</definedName>
    <definedName name="rezb" localSheetId="7">#REF!</definedName>
    <definedName name="rezb">#REF!</definedName>
    <definedName name="rezr" localSheetId="0">#REF!</definedName>
    <definedName name="rezr" localSheetId="7">#REF!</definedName>
    <definedName name="rezr">#REF!</definedName>
    <definedName name="rezt" localSheetId="12">'aukštis M'!$A$7:$Q$17</definedName>
    <definedName name="rezt" localSheetId="13">'aukštis V'!$A$7:$M$13</definedName>
    <definedName name="rezt" localSheetId="14">'kartis V'!$A$7:$R$7</definedName>
    <definedName name="rezt" localSheetId="8">'rut M'!$A$7:$F$14</definedName>
    <definedName name="rezt" localSheetId="9">'rut V'!$A$7:$F$13</definedName>
    <definedName name="rezt" localSheetId="7">#REF!</definedName>
    <definedName name="rezt" localSheetId="11">'tolis V'!$A$7:$F$27</definedName>
    <definedName name="rezt">'tolis M'!$A$7:$F$24</definedName>
    <definedName name="vtaukst" localSheetId="13">'aukštis V'!$B$7:$B$13</definedName>
    <definedName name="vtaukst" localSheetId="14">'kartis V'!$B$7:$B$7</definedName>
    <definedName name="vtaukst">'aukštis M'!$B$7:$B$17</definedName>
  </definedNames>
  <calcPr fullCalcOnLoad="1"/>
</workbook>
</file>

<file path=xl/sharedStrings.xml><?xml version="1.0" encoding="utf-8"?>
<sst xmlns="http://schemas.openxmlformats.org/spreadsheetml/2006/main" count="1317" uniqueCount="225">
  <si>
    <t>Dalyvis</t>
  </si>
  <si>
    <t>bib</t>
  </si>
  <si>
    <t>komanda</t>
  </si>
  <si>
    <t>Rez</t>
  </si>
  <si>
    <t>Vieta</t>
  </si>
  <si>
    <t>B  A  N  D  Y  M  A  I</t>
  </si>
  <si>
    <t>Klaipėda, Lengvosios atletikos maniežas</t>
  </si>
  <si>
    <t>Ligita Motiejauskaitė</t>
  </si>
  <si>
    <t>Greta Rakevičiutė</t>
  </si>
  <si>
    <t>Klaipėda</t>
  </si>
  <si>
    <t>Kretinga</t>
  </si>
  <si>
    <t>Klaipėdos miesto ir apskrities vaikų žiemos pirmenybės</t>
  </si>
  <si>
    <t>Šuolis į tolį Mergaitės</t>
  </si>
  <si>
    <t>Šuolis į tolį Berniukai</t>
  </si>
  <si>
    <t>Rutulio stūmimas Mergaitės</t>
  </si>
  <si>
    <t>Rutulio stūmimas Berniukai</t>
  </si>
  <si>
    <t>3 kg</t>
  </si>
  <si>
    <t>4 kg</t>
  </si>
  <si>
    <t>Šuolis į aukštį Mergaitės</t>
  </si>
  <si>
    <t>Šuolis į aukštį Berniukai</t>
  </si>
  <si>
    <t>Šuolis su kartimi Berniukai</t>
  </si>
  <si>
    <t>Iveta Bružaitė</t>
  </si>
  <si>
    <t>Šilutė</t>
  </si>
  <si>
    <t>Kamilė Ambrozaitė</t>
  </si>
  <si>
    <t>Fausta Abrutytė</t>
  </si>
  <si>
    <t>Emilija Klumbytė</t>
  </si>
  <si>
    <t>Komanda</t>
  </si>
  <si>
    <t>Gim data</t>
  </si>
  <si>
    <t>Kazys Blaževičius</t>
  </si>
  <si>
    <t>Rolandas Krasauskas</t>
  </si>
  <si>
    <t>Deimantė Štilpinaitė</t>
  </si>
  <si>
    <t>NIKĖ</t>
  </si>
  <si>
    <t>Svaja Fabionavičiūtė</t>
  </si>
  <si>
    <t>Vilkyčiai</t>
  </si>
  <si>
    <t>Agnė Saunoriutė</t>
  </si>
  <si>
    <t>Vilma Norkutė</t>
  </si>
  <si>
    <t>Jurgita Šulcaitė</t>
  </si>
  <si>
    <t>Donatas Klumbys</t>
  </si>
  <si>
    <t>Edgaras Gečas</t>
  </si>
  <si>
    <t>Benas Viskintas</t>
  </si>
  <si>
    <t>Daivaras Fabionavičius</t>
  </si>
  <si>
    <t xml:space="preserve">Marius Paulauskas    </t>
  </si>
  <si>
    <t>Miglė Šiaudvytytė</t>
  </si>
  <si>
    <t>Jolita Mirauskaitė</t>
  </si>
  <si>
    <t>Lijana Gedminaitė</t>
  </si>
  <si>
    <t>Morta Montvydaitė</t>
  </si>
  <si>
    <t>Ugnė Daukšaitė</t>
  </si>
  <si>
    <t>Akvilė Gedminaitė</t>
  </si>
  <si>
    <t>Robertas Skrodenis</t>
  </si>
  <si>
    <t>Karolis Sakalauskas</t>
  </si>
  <si>
    <t>Rimantas Staigirtas</t>
  </si>
  <si>
    <t>Dovydas Urniežius</t>
  </si>
  <si>
    <t>Osvaldas Gedrimas</t>
  </si>
  <si>
    <t>X</t>
  </si>
  <si>
    <t>Greta Gavšinaitė</t>
  </si>
  <si>
    <t>Kamilė Žiliūtė</t>
  </si>
  <si>
    <t>Vėžaičiai</t>
  </si>
  <si>
    <t>Greta Petrauskaitė</t>
  </si>
  <si>
    <t>Vytė Klišauskaitė</t>
  </si>
  <si>
    <t>Gabriėlė Apulskytė</t>
  </si>
  <si>
    <t>Guoda Bružaitė</t>
  </si>
  <si>
    <t>Klapėda</t>
  </si>
  <si>
    <t>O</t>
  </si>
  <si>
    <t>XO</t>
  </si>
  <si>
    <t>XXX</t>
  </si>
  <si>
    <t>XXO</t>
  </si>
  <si>
    <t>Karolis Ščiglo</t>
  </si>
  <si>
    <t>Palanga</t>
  </si>
  <si>
    <t>Domantas Steckis</t>
  </si>
  <si>
    <t>Edgaras Mažionis</t>
  </si>
  <si>
    <t>Dovydas Gricius</t>
  </si>
  <si>
    <t>Rimantas Slušnys</t>
  </si>
  <si>
    <t>Lukas Vanags</t>
  </si>
  <si>
    <t>NM</t>
  </si>
  <si>
    <t>Dovydas Girčius</t>
  </si>
  <si>
    <t>Lukas Vanagas</t>
  </si>
  <si>
    <t>Karolis Vaitelė</t>
  </si>
  <si>
    <t>Skuodas</t>
  </si>
  <si>
    <t>Deividas Popkovas</t>
  </si>
  <si>
    <t>Justas Šulskis</t>
  </si>
  <si>
    <t>Tomas Mikalauskas</t>
  </si>
  <si>
    <t>Klaipėdos raj.</t>
  </si>
  <si>
    <t>Rytis Jonušas</t>
  </si>
  <si>
    <t>Evaldas Milinauskas</t>
  </si>
  <si>
    <t>Edvinas Meskys</t>
  </si>
  <si>
    <t xml:space="preserve">Ignas Liekis </t>
  </si>
  <si>
    <t>Marius Barkus</t>
  </si>
  <si>
    <t>Modestas Liuksas</t>
  </si>
  <si>
    <t>XX</t>
  </si>
  <si>
    <t>Vilma Sendriūtė</t>
  </si>
  <si>
    <t>Mantas Rimkus</t>
  </si>
  <si>
    <t>Laurynas Gerulaitis</t>
  </si>
  <si>
    <t>Marius Jasmontas</t>
  </si>
  <si>
    <t>Aistė Ričkutė</t>
  </si>
  <si>
    <t>Kristina Lenkšaitė</t>
  </si>
  <si>
    <t>Aušra Pakalniškytė</t>
  </si>
  <si>
    <t>Laura Juškaitė</t>
  </si>
  <si>
    <t>Ema Viskontaitė</t>
  </si>
  <si>
    <t>Ausrine Rimeikyte</t>
  </si>
  <si>
    <t>Austeja Lekaviciutė</t>
  </si>
  <si>
    <t>Rūta Bardauskaitė</t>
  </si>
  <si>
    <t>Gabrielė Apulskytė</t>
  </si>
  <si>
    <t>Marija Buziliauskaite</t>
  </si>
  <si>
    <t>Gabrielė Puzneckytė</t>
  </si>
  <si>
    <t>Akvile Grevyte</t>
  </si>
  <si>
    <t>Vaiva Strazdaite</t>
  </si>
  <si>
    <t>Deimante Ramonaitė</t>
  </si>
  <si>
    <t>Gintare Balsyte</t>
  </si>
  <si>
    <t>Ineta Mineikytė</t>
  </si>
  <si>
    <t>600m bėgimas Mergaitės</t>
  </si>
  <si>
    <t>Treneris</t>
  </si>
  <si>
    <t>Rezultatas</t>
  </si>
  <si>
    <t>Kv L</t>
  </si>
  <si>
    <t>Iveta Proskurinaitė</t>
  </si>
  <si>
    <t>M.Krakys</t>
  </si>
  <si>
    <t>III A</t>
  </si>
  <si>
    <t>Diana Curikova</t>
  </si>
  <si>
    <t>Sonata Jančauskaitė</t>
  </si>
  <si>
    <t>I JA</t>
  </si>
  <si>
    <t>Jurinda Zukaite</t>
  </si>
  <si>
    <t>L.Bloškienė</t>
  </si>
  <si>
    <t>Neda Pukytė</t>
  </si>
  <si>
    <t>1996-00-00</t>
  </si>
  <si>
    <t>O.Grybauskienė</t>
  </si>
  <si>
    <t>II JA</t>
  </si>
  <si>
    <t>Deimante Steraitė</t>
  </si>
  <si>
    <t>B.Ruigienė</t>
  </si>
  <si>
    <t>P.Jonušas</t>
  </si>
  <si>
    <t>Kamilė Andriuškaitė</t>
  </si>
  <si>
    <t>1997-06-12</t>
  </si>
  <si>
    <t>S. Oželis</t>
  </si>
  <si>
    <t>Sonata Stončiutė</t>
  </si>
  <si>
    <t>III JA</t>
  </si>
  <si>
    <t>Simute Cirtautaite</t>
  </si>
  <si>
    <t>Aurelija Janušauskaitė</t>
  </si>
  <si>
    <t/>
  </si>
  <si>
    <t>600m bėgimas Berniukai</t>
  </si>
  <si>
    <t>Benas Mickus</t>
  </si>
  <si>
    <t>Marius Eitutis</t>
  </si>
  <si>
    <t>Ignas Jurgutis</t>
  </si>
  <si>
    <t>A.Šimkevičius</t>
  </si>
  <si>
    <t>Paulius Rupainis</t>
  </si>
  <si>
    <t>Edmundas Kryzius</t>
  </si>
  <si>
    <t>Mantas Varslauskas</t>
  </si>
  <si>
    <t>A.Jasmontas</t>
  </si>
  <si>
    <t>B.Mulskis, D. Keizeris</t>
  </si>
  <si>
    <t>K.Kozlovienė</t>
  </si>
  <si>
    <t>1996-07-10</t>
  </si>
  <si>
    <t>M. Urmulevičius</t>
  </si>
  <si>
    <t>1997-02-13</t>
  </si>
  <si>
    <t>1997-05-14</t>
  </si>
  <si>
    <t>1996-04-16</t>
  </si>
  <si>
    <t>D.D.Senkai</t>
  </si>
  <si>
    <t>A.Šilauskas</t>
  </si>
  <si>
    <t>A.Donėla</t>
  </si>
  <si>
    <t>L.Milikauskaitė</t>
  </si>
  <si>
    <t>1996-01-21</t>
  </si>
  <si>
    <t>Aušra Pakallniškytė</t>
  </si>
  <si>
    <t>A.Vilčinskienė, R.Adomaitienė</t>
  </si>
  <si>
    <t>R.Simoneit</t>
  </si>
  <si>
    <t>1997-00-00</t>
  </si>
  <si>
    <t>1997-02-25</t>
  </si>
  <si>
    <t>Rytis  Jonušas</t>
  </si>
  <si>
    <t>bk</t>
  </si>
  <si>
    <t>1998-xx-xx</t>
  </si>
  <si>
    <t>R.Gembickienė</t>
  </si>
  <si>
    <t>1997-02-24</t>
  </si>
  <si>
    <t>I.Apanavičiūtė, R.Kazlauskas</t>
  </si>
  <si>
    <t>A.Lapinskas</t>
  </si>
  <si>
    <t>J.R.Beržinskai</t>
  </si>
  <si>
    <t xml:space="preserve">II JA </t>
  </si>
  <si>
    <t>II A</t>
  </si>
  <si>
    <t>60m bėgimas Mergaitės</t>
  </si>
  <si>
    <t>1998 ir j.</t>
  </si>
  <si>
    <t>Par. b.  rez</t>
  </si>
  <si>
    <t>Fin rez</t>
  </si>
  <si>
    <t>Emilija Zabulionytė</t>
  </si>
  <si>
    <t>1998-00-00</t>
  </si>
  <si>
    <t>E.Norvilas</t>
  </si>
  <si>
    <t>Rasa Antanavičiūtė</t>
  </si>
  <si>
    <t>Akvilė Jonauskytė</t>
  </si>
  <si>
    <t>Gabrielė Juknaitė</t>
  </si>
  <si>
    <t>Karolina Krasnovaitė</t>
  </si>
  <si>
    <t>Beata Aldakauskaitė</t>
  </si>
  <si>
    <t>60m bėgimas Berniukai</t>
  </si>
  <si>
    <t>1998 ir jaun</t>
  </si>
  <si>
    <t>Rolandas Vainora</t>
  </si>
  <si>
    <t>Jonas Jablonskis</t>
  </si>
  <si>
    <t>Dovydas Pranauskas</t>
  </si>
  <si>
    <t>Vilius Zajančauskas</t>
  </si>
  <si>
    <t>Andrej Galuzin</t>
  </si>
  <si>
    <t>1999-00-00</t>
  </si>
  <si>
    <t>Matas Krulis</t>
  </si>
  <si>
    <t>Julius Patapas</t>
  </si>
  <si>
    <t>Ieva Tamolytė</t>
  </si>
  <si>
    <t>Gabrielė Girskytė</t>
  </si>
  <si>
    <t>S.Oželis</t>
  </si>
  <si>
    <t>Greta Zairytė</t>
  </si>
  <si>
    <t>Andželika Talačkaitė</t>
  </si>
  <si>
    <t>Kristina Kielaitytė</t>
  </si>
  <si>
    <t>Marius Česnavičius</t>
  </si>
  <si>
    <t>Aurimas Vingis</t>
  </si>
  <si>
    <t>Armandas Neverauskas</t>
  </si>
  <si>
    <t>Rimantas Jakinevičius</t>
  </si>
  <si>
    <t>S.Kašinskas</t>
  </si>
  <si>
    <t>Erikas Krūminas</t>
  </si>
  <si>
    <t>1977-00-00</t>
  </si>
  <si>
    <t>Edvinas Grinkevičius</t>
  </si>
  <si>
    <t>200m bėgimas Mergaitės</t>
  </si>
  <si>
    <t>Gintarė Bielkinaitė</t>
  </si>
  <si>
    <t>Asta Staigirtaitė</t>
  </si>
  <si>
    <t>Samanta Rukytė</t>
  </si>
  <si>
    <t>Laima Šeškevičiūtė</t>
  </si>
  <si>
    <t>Gabrielė Viskantaitė</t>
  </si>
  <si>
    <t>Ugne Ostapenkaite</t>
  </si>
  <si>
    <t>Arūnė Verbickaitė</t>
  </si>
  <si>
    <t>1997-12-03</t>
  </si>
  <si>
    <t>200m bėgimas Berniukai</t>
  </si>
  <si>
    <t>1998 ir j</t>
  </si>
  <si>
    <t>Rezultat</t>
  </si>
  <si>
    <t>Tadas Rasiukas</t>
  </si>
  <si>
    <t>1000m bėgimas Mergaitės</t>
  </si>
  <si>
    <t>Aušra Ambrulaitytė</t>
  </si>
  <si>
    <t>1998-01-20</t>
  </si>
  <si>
    <t>1000m bėgimas Berniukai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</si>
</sst>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C27]yyyy\ &quot;m.&quot;\ mmmm\ d\ &quot;d.&quot;;@"/>
    <numFmt numFmtId="165" formatCode="yyyy\-mm\-dd;@"/>
    <numFmt numFmtId="166" formatCode="[m]:ss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10" xfId="55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left"/>
    </xf>
    <xf numFmtId="2" fontId="0" fillId="0" borderId="26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2" fontId="0" fillId="0" borderId="12" xfId="0" applyNumberFormat="1" applyBorder="1" applyAlignment="1">
      <alignment horizontal="left"/>
    </xf>
    <xf numFmtId="2" fontId="0" fillId="0" borderId="19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14" fontId="0" fillId="0" borderId="24" xfId="0" applyNumberFormat="1" applyBorder="1" applyAlignment="1">
      <alignment horizontal="center"/>
    </xf>
    <xf numFmtId="165" fontId="0" fillId="0" borderId="24" xfId="0" applyNumberForma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 horizontal="center"/>
    </xf>
    <xf numFmtId="164" fontId="0" fillId="0" borderId="0" xfId="0" applyNumberFormat="1" applyAlignment="1">
      <alignment horizontal="right" shrinkToFit="1"/>
    </xf>
    <xf numFmtId="0" fontId="0" fillId="0" borderId="0" xfId="0" applyAlignment="1">
      <alignment shrinkToFit="1"/>
    </xf>
    <xf numFmtId="0" fontId="0" fillId="0" borderId="0" xfId="0" applyAlignment="1">
      <alignment/>
    </xf>
    <xf numFmtId="165" fontId="0" fillId="0" borderId="10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29" xfId="0" applyFill="1" applyBorder="1" applyAlignment="1">
      <alignment horizontal="center" shrinkToFit="1"/>
    </xf>
    <xf numFmtId="165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lp%20pb\apskr\st_b_vk_mapsk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lp%20pb\apskr\rezb__mapsk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tel"/>
      <sheetName val="dal"/>
      <sheetName val="vlookup"/>
      <sheetName val="60m M (2)"/>
      <sheetName val="60m M"/>
      <sheetName val="60m B (2)"/>
      <sheetName val="60m B"/>
      <sheetName val="600m"/>
      <sheetName val="1000m"/>
      <sheetName val="200m M (2)"/>
      <sheetName val="200m M"/>
      <sheetName val="200m B (2)"/>
      <sheetName val="200m B"/>
    </sheetNames>
    <sheetDataSet>
      <sheetData sheetId="1">
        <row r="2">
          <cell r="A2">
            <v>1</v>
          </cell>
          <cell r="B2" t="str">
            <v>Marius Paulauskas    </v>
          </cell>
          <cell r="C2">
            <v>35230</v>
          </cell>
          <cell r="D2" t="str">
            <v>Vilkyčiai</v>
          </cell>
          <cell r="F2" t="str">
            <v>B.Mulskis, D. Keizeris</v>
          </cell>
        </row>
        <row r="3">
          <cell r="A3">
            <v>2</v>
          </cell>
          <cell r="B3" t="str">
            <v>Rimantas Staigirtas</v>
          </cell>
          <cell r="C3">
            <v>35993</v>
          </cell>
          <cell r="D3" t="str">
            <v>Vilkyčiai</v>
          </cell>
          <cell r="F3" t="str">
            <v>B.Mulskis, D. Keizeris</v>
          </cell>
        </row>
        <row r="4">
          <cell r="A4">
            <v>3</v>
          </cell>
          <cell r="B4" t="str">
            <v>Edgaras Gečas</v>
          </cell>
          <cell r="C4">
            <v>35231</v>
          </cell>
          <cell r="D4" t="str">
            <v>Vilkyčiai</v>
          </cell>
          <cell r="F4" t="str">
            <v>B.Mulskis, D. Keizeris</v>
          </cell>
        </row>
        <row r="5">
          <cell r="A5">
            <v>4</v>
          </cell>
          <cell r="B5" t="str">
            <v>Daivaras Fabionavičius</v>
          </cell>
          <cell r="C5">
            <v>36147</v>
          </cell>
          <cell r="D5" t="str">
            <v>Vilkyčiai</v>
          </cell>
          <cell r="F5" t="str">
            <v>B.Mulskis, D. Keizeris</v>
          </cell>
        </row>
        <row r="6">
          <cell r="A6">
            <v>5</v>
          </cell>
          <cell r="B6" t="str">
            <v>Donatas Klumbys</v>
          </cell>
          <cell r="C6">
            <v>35429</v>
          </cell>
          <cell r="D6" t="str">
            <v>Vilkyčiai</v>
          </cell>
          <cell r="F6" t="str">
            <v>B.Mulskis, D. Keizeris</v>
          </cell>
        </row>
        <row r="7">
          <cell r="A7">
            <v>6</v>
          </cell>
          <cell r="B7" t="str">
            <v>Rytis  Jonušas</v>
          </cell>
          <cell r="C7">
            <v>35873</v>
          </cell>
          <cell r="D7" t="str">
            <v>Vilkyčiai</v>
          </cell>
          <cell r="F7" t="str">
            <v>B.Mulskis, D. Keizeris</v>
          </cell>
        </row>
        <row r="8">
          <cell r="A8">
            <v>7</v>
          </cell>
          <cell r="B8" t="str">
            <v>Agnė Saunoriutė</v>
          </cell>
          <cell r="C8">
            <v>35085</v>
          </cell>
          <cell r="D8" t="str">
            <v>Vilkyčiai</v>
          </cell>
          <cell r="F8" t="str">
            <v>B.Mulskis, D. Keizeris</v>
          </cell>
        </row>
        <row r="9">
          <cell r="A9">
            <v>8</v>
          </cell>
          <cell r="B9" t="str">
            <v>Svaja Fabionavičiūtė</v>
          </cell>
          <cell r="C9">
            <v>35137</v>
          </cell>
          <cell r="D9" t="str">
            <v>Vilkyčiai</v>
          </cell>
          <cell r="F9" t="str">
            <v>B.Mulskis, D. Keizeris</v>
          </cell>
        </row>
        <row r="10">
          <cell r="A10">
            <v>9</v>
          </cell>
          <cell r="B10" t="str">
            <v>Asta Staigirtaitė</v>
          </cell>
          <cell r="C10">
            <v>35401</v>
          </cell>
          <cell r="D10" t="str">
            <v>Vilkyčiai</v>
          </cell>
          <cell r="F10" t="str">
            <v>B.Mulskis, D. Keizeris</v>
          </cell>
        </row>
        <row r="11">
          <cell r="A11">
            <v>10</v>
          </cell>
          <cell r="B11" t="str">
            <v>Jurgita Šulcaitė</v>
          </cell>
          <cell r="C11">
            <v>35160</v>
          </cell>
          <cell r="D11" t="str">
            <v>Vilkyčiai</v>
          </cell>
          <cell r="F11" t="str">
            <v>B.Mulskis, D. Keizeris</v>
          </cell>
        </row>
        <row r="12">
          <cell r="A12">
            <v>11</v>
          </cell>
          <cell r="B12" t="str">
            <v>Benas Viskintas</v>
          </cell>
          <cell r="C12" t="str">
            <v>1996-04-16</v>
          </cell>
          <cell r="D12" t="str">
            <v>Šilutė</v>
          </cell>
          <cell r="F12" t="str">
            <v>M. Urmulevičius</v>
          </cell>
        </row>
        <row r="13">
          <cell r="A13">
            <v>12</v>
          </cell>
          <cell r="B13" t="str">
            <v>Erlandas Jokšas</v>
          </cell>
          <cell r="C13" t="str">
            <v>1996-05-23</v>
          </cell>
          <cell r="D13" t="str">
            <v>Šilutė</v>
          </cell>
          <cell r="F13" t="str">
            <v>M. Urmulevičius</v>
          </cell>
        </row>
        <row r="14">
          <cell r="A14">
            <v>13</v>
          </cell>
          <cell r="B14" t="str">
            <v>Kazys Blaževičius</v>
          </cell>
          <cell r="C14" t="str">
            <v>1997-02-25</v>
          </cell>
          <cell r="D14" t="str">
            <v>Šilutė</v>
          </cell>
          <cell r="F14" t="str">
            <v>M. Urmulevičius</v>
          </cell>
        </row>
        <row r="15">
          <cell r="A15">
            <v>14</v>
          </cell>
          <cell r="B15" t="str">
            <v>Aistė Kurlianskaitė</v>
          </cell>
          <cell r="C15" t="str">
            <v>1996-03-19</v>
          </cell>
          <cell r="D15" t="str">
            <v>Šilutė</v>
          </cell>
          <cell r="F15" t="str">
            <v>M. Urmulevičius</v>
          </cell>
        </row>
        <row r="16">
          <cell r="A16">
            <v>15</v>
          </cell>
          <cell r="B16" t="str">
            <v>Kamilė Ambrozaitė</v>
          </cell>
          <cell r="C16" t="str">
            <v>1996-07-10</v>
          </cell>
          <cell r="D16" t="str">
            <v>Šilutė</v>
          </cell>
          <cell r="F16" t="str">
            <v>M. Urmulevičius</v>
          </cell>
        </row>
        <row r="17">
          <cell r="A17">
            <v>16</v>
          </cell>
          <cell r="B17" t="str">
            <v>Morta Montvydaitė</v>
          </cell>
          <cell r="C17" t="str">
            <v>1996-01-21</v>
          </cell>
          <cell r="D17" t="str">
            <v>Šilutė</v>
          </cell>
          <cell r="F17" t="str">
            <v>M. Urmulevičius</v>
          </cell>
        </row>
        <row r="18">
          <cell r="A18">
            <v>17</v>
          </cell>
          <cell r="B18" t="str">
            <v>Emilija Klumbytė</v>
          </cell>
          <cell r="C18" t="str">
            <v>1997-02-24</v>
          </cell>
          <cell r="D18" t="str">
            <v>Šilutė</v>
          </cell>
          <cell r="F18" t="str">
            <v>M. Urmulevičius</v>
          </cell>
        </row>
        <row r="19">
          <cell r="A19">
            <v>18</v>
          </cell>
          <cell r="B19" t="str">
            <v>Kamilė Andriuškaitė</v>
          </cell>
          <cell r="C19" t="str">
            <v>1997-06-12</v>
          </cell>
          <cell r="D19" t="str">
            <v>Šilutė</v>
          </cell>
          <cell r="F19" t="str">
            <v>S. Oželis</v>
          </cell>
        </row>
        <row r="20">
          <cell r="A20">
            <v>19</v>
          </cell>
          <cell r="B20" t="str">
            <v>Aušra Ambrulaitytė</v>
          </cell>
          <cell r="C20" t="str">
            <v>1998-01-20</v>
          </cell>
          <cell r="D20" t="str">
            <v>Šilutė</v>
          </cell>
          <cell r="F20" t="str">
            <v>S. Oželis</v>
          </cell>
        </row>
        <row r="21">
          <cell r="A21">
            <v>20</v>
          </cell>
          <cell r="B21" t="str">
            <v>Arūnė Verbickaitė</v>
          </cell>
          <cell r="C21" t="str">
            <v>1997-12-03</v>
          </cell>
          <cell r="D21" t="str">
            <v>Šilutė</v>
          </cell>
          <cell r="F21" t="str">
            <v>S. Oželis</v>
          </cell>
        </row>
        <row r="22">
          <cell r="A22">
            <v>21</v>
          </cell>
          <cell r="B22" t="str">
            <v>Vilma Norkutė</v>
          </cell>
          <cell r="C22" t="str">
            <v>1997-02-13</v>
          </cell>
          <cell r="D22" t="str">
            <v>Šilutė</v>
          </cell>
          <cell r="F22" t="str">
            <v>S. Oželis</v>
          </cell>
        </row>
        <row r="23">
          <cell r="A23">
            <v>22</v>
          </cell>
          <cell r="B23" t="str">
            <v>Miglė Šiaudvytytė</v>
          </cell>
          <cell r="C23" t="str">
            <v>1997-05-14</v>
          </cell>
          <cell r="D23" t="str">
            <v>Šilutė</v>
          </cell>
          <cell r="F23" t="str">
            <v>S. Oželis</v>
          </cell>
        </row>
        <row r="24">
          <cell r="A24">
            <v>23</v>
          </cell>
          <cell r="B24" t="str">
            <v>Kristė Rimšaitė</v>
          </cell>
          <cell r="C24" t="str">
            <v>1999-03-12</v>
          </cell>
          <cell r="D24" t="str">
            <v>Šilutė</v>
          </cell>
          <cell r="F24" t="str">
            <v>S. Oželis</v>
          </cell>
        </row>
        <row r="25">
          <cell r="A25">
            <v>24</v>
          </cell>
          <cell r="B25" t="str">
            <v>Fausta Abrutytė</v>
          </cell>
          <cell r="C25" t="str">
            <v>1998-xx-xx</v>
          </cell>
          <cell r="D25" t="str">
            <v>Kretinga</v>
          </cell>
          <cell r="F25" t="str">
            <v>R.Gembickienė</v>
          </cell>
        </row>
        <row r="26">
          <cell r="A26">
            <v>25</v>
          </cell>
          <cell r="B26" t="str">
            <v>Karolina Krasnovaitė</v>
          </cell>
          <cell r="C26">
            <v>36601</v>
          </cell>
          <cell r="D26" t="str">
            <v>Klaipėda</v>
          </cell>
          <cell r="F26" t="str">
            <v>M.Krakys</v>
          </cell>
        </row>
        <row r="27">
          <cell r="A27">
            <v>26</v>
          </cell>
          <cell r="B27" t="str">
            <v>Beata Aldakauskaitė</v>
          </cell>
          <cell r="C27">
            <v>36353</v>
          </cell>
          <cell r="D27" t="str">
            <v>Klaipėda</v>
          </cell>
          <cell r="F27" t="str">
            <v>M.Krakys</v>
          </cell>
        </row>
        <row r="28">
          <cell r="A28">
            <v>27</v>
          </cell>
          <cell r="B28" t="str">
            <v>Gabrielė Juknaitė</v>
          </cell>
          <cell r="C28">
            <v>36087</v>
          </cell>
          <cell r="D28" t="str">
            <v>Klaipėda</v>
          </cell>
          <cell r="F28" t="str">
            <v>M.Krakys</v>
          </cell>
        </row>
        <row r="29">
          <cell r="A29">
            <v>28</v>
          </cell>
          <cell r="B29" t="str">
            <v>Kristina Kielaitytė</v>
          </cell>
          <cell r="C29">
            <v>35789</v>
          </cell>
          <cell r="D29" t="str">
            <v>Klaipėda</v>
          </cell>
          <cell r="F29" t="str">
            <v>M.Krakys</v>
          </cell>
        </row>
        <row r="30">
          <cell r="A30">
            <v>29</v>
          </cell>
          <cell r="B30" t="str">
            <v>Andželika Talačkaitė</v>
          </cell>
          <cell r="C30">
            <v>35653</v>
          </cell>
          <cell r="D30" t="str">
            <v>Klaipėda</v>
          </cell>
          <cell r="F30" t="str">
            <v>M.Krakys</v>
          </cell>
        </row>
        <row r="31">
          <cell r="A31">
            <v>30</v>
          </cell>
          <cell r="B31" t="str">
            <v>Andrius Karalius</v>
          </cell>
          <cell r="D31" t="str">
            <v>Klaipėda</v>
          </cell>
          <cell r="E31" t="str">
            <v>NIKĖ</v>
          </cell>
          <cell r="F31" t="str">
            <v>D.D.Senkai</v>
          </cell>
        </row>
        <row r="32">
          <cell r="A32">
            <v>31</v>
          </cell>
          <cell r="B32" t="str">
            <v>Titas Barkus</v>
          </cell>
          <cell r="D32" t="str">
            <v>Klaipėda</v>
          </cell>
          <cell r="E32" t="str">
            <v>NIKĖ</v>
          </cell>
          <cell r="F32" t="str">
            <v>D.D.Senkai</v>
          </cell>
        </row>
        <row r="33">
          <cell r="A33">
            <v>32</v>
          </cell>
          <cell r="B33" t="str">
            <v>Andrius Karalius</v>
          </cell>
          <cell r="D33" t="str">
            <v>Klaipėda</v>
          </cell>
          <cell r="E33" t="str">
            <v>NIKĖ</v>
          </cell>
          <cell r="F33" t="str">
            <v>D.D.Senkai</v>
          </cell>
        </row>
        <row r="34">
          <cell r="A34">
            <v>33</v>
          </cell>
          <cell r="B34" t="str">
            <v>Deividas Popkovas</v>
          </cell>
          <cell r="C34">
            <v>35865</v>
          </cell>
          <cell r="D34" t="str">
            <v>Klaipėda</v>
          </cell>
          <cell r="E34" t="str">
            <v>NIKĖ</v>
          </cell>
          <cell r="F34" t="str">
            <v>D.D.Senkai</v>
          </cell>
        </row>
        <row r="35">
          <cell r="A35">
            <v>34</v>
          </cell>
          <cell r="B35" t="str">
            <v>Greta Zairytė</v>
          </cell>
          <cell r="C35">
            <v>35180</v>
          </cell>
          <cell r="D35" t="str">
            <v>Šilutė</v>
          </cell>
          <cell r="F35" t="str">
            <v>S.Oželis</v>
          </cell>
        </row>
        <row r="36">
          <cell r="A36">
            <v>35</v>
          </cell>
          <cell r="B36" t="str">
            <v>Raimonda Šlajutė</v>
          </cell>
          <cell r="C36">
            <v>35204</v>
          </cell>
          <cell r="D36" t="str">
            <v>Šilutė</v>
          </cell>
          <cell r="F36" t="str">
            <v>S.Oželis</v>
          </cell>
        </row>
        <row r="37">
          <cell r="A37">
            <v>36</v>
          </cell>
          <cell r="B37" t="str">
            <v>Gabrielė Girskytė</v>
          </cell>
          <cell r="C37">
            <v>35107</v>
          </cell>
          <cell r="D37" t="str">
            <v>Šilutė</v>
          </cell>
          <cell r="F37" t="str">
            <v>S.Oželis</v>
          </cell>
        </row>
        <row r="38">
          <cell r="A38">
            <v>37</v>
          </cell>
          <cell r="B38" t="str">
            <v>Rimantas Jakinevičius</v>
          </cell>
          <cell r="C38">
            <v>35431</v>
          </cell>
          <cell r="D38" t="str">
            <v>Palanga</v>
          </cell>
          <cell r="F38" t="str">
            <v>S.Kašinskas</v>
          </cell>
        </row>
        <row r="39">
          <cell r="A39">
            <v>38</v>
          </cell>
          <cell r="B39" t="str">
            <v>Rasa Antanavičiūtė</v>
          </cell>
          <cell r="C39">
            <v>35882</v>
          </cell>
          <cell r="D39" t="str">
            <v>Klaipėda</v>
          </cell>
          <cell r="F39" t="str">
            <v>A.Šilauskas</v>
          </cell>
        </row>
        <row r="40">
          <cell r="A40">
            <v>39</v>
          </cell>
          <cell r="B40" t="str">
            <v>Ugne Ostapenkaite</v>
          </cell>
          <cell r="C40">
            <v>35807</v>
          </cell>
          <cell r="D40" t="str">
            <v>Klaipėdos raj.</v>
          </cell>
          <cell r="F40" t="str">
            <v>R.Simoneit</v>
          </cell>
        </row>
        <row r="41">
          <cell r="A41">
            <v>40</v>
          </cell>
          <cell r="B41" t="str">
            <v>Ausrine Rimeikyte</v>
          </cell>
          <cell r="C41">
            <v>35672</v>
          </cell>
          <cell r="D41" t="str">
            <v>Klaipėdos raj.</v>
          </cell>
          <cell r="F41" t="str">
            <v>R.Simoneit</v>
          </cell>
        </row>
        <row r="42">
          <cell r="A42">
            <v>41</v>
          </cell>
          <cell r="B42" t="str">
            <v>Tomas Mikalauskas</v>
          </cell>
          <cell r="C42">
            <v>35794</v>
          </cell>
          <cell r="D42" t="str">
            <v>Klaipėdos raj.</v>
          </cell>
          <cell r="F42" t="str">
            <v>R.Simoneit</v>
          </cell>
        </row>
        <row r="43">
          <cell r="A43">
            <v>42</v>
          </cell>
          <cell r="B43" t="str">
            <v>Modestas Liuksas</v>
          </cell>
          <cell r="C43">
            <v>34805</v>
          </cell>
          <cell r="D43" t="str">
            <v>Klaipėdos raj.</v>
          </cell>
          <cell r="F43" t="str">
            <v>R.Simoneit</v>
          </cell>
        </row>
        <row r="44">
          <cell r="A44">
            <v>43</v>
          </cell>
          <cell r="B44" t="str">
            <v>Edvinas Meskys</v>
          </cell>
          <cell r="C44">
            <v>35320</v>
          </cell>
          <cell r="D44" t="str">
            <v>Klaipėdos raj.</v>
          </cell>
          <cell r="F44" t="str">
            <v>R.Simoneit</v>
          </cell>
        </row>
        <row r="45">
          <cell r="A45">
            <v>44</v>
          </cell>
          <cell r="B45" t="str">
            <v>Evaldas Milinauskas</v>
          </cell>
          <cell r="C45">
            <v>35515</v>
          </cell>
          <cell r="D45" t="str">
            <v>Klaipėdos raj.</v>
          </cell>
          <cell r="F45" t="str">
            <v>R.Simoneit</v>
          </cell>
        </row>
        <row r="46">
          <cell r="A46">
            <v>45</v>
          </cell>
          <cell r="B46" t="str">
            <v>Ignas Liekis </v>
          </cell>
          <cell r="C46">
            <v>36023</v>
          </cell>
          <cell r="D46" t="str">
            <v>Klaipėdos raj.</v>
          </cell>
          <cell r="F46" t="str">
            <v>R.Simoneit</v>
          </cell>
        </row>
        <row r="47">
          <cell r="A47">
            <v>46</v>
          </cell>
          <cell r="B47" t="str">
            <v>Akvile Grevyte</v>
          </cell>
          <cell r="C47">
            <v>35205</v>
          </cell>
          <cell r="D47" t="str">
            <v>Klaipėdos raj.</v>
          </cell>
          <cell r="F47" t="str">
            <v>B.Ruigienė</v>
          </cell>
        </row>
        <row r="48">
          <cell r="A48">
            <v>47</v>
          </cell>
          <cell r="B48" t="str">
            <v>Simute Cirtautaite</v>
          </cell>
          <cell r="C48">
            <v>35101</v>
          </cell>
          <cell r="D48" t="str">
            <v>Klaipėdos raj.</v>
          </cell>
          <cell r="F48" t="str">
            <v>B.Ruigienė</v>
          </cell>
        </row>
        <row r="49">
          <cell r="A49">
            <v>48</v>
          </cell>
          <cell r="B49" t="str">
            <v>Deimante Steraitė</v>
          </cell>
          <cell r="C49">
            <v>35301</v>
          </cell>
          <cell r="D49" t="str">
            <v>Klaipėdos raj.</v>
          </cell>
          <cell r="F49" t="str">
            <v>B.Ruigienė</v>
          </cell>
        </row>
        <row r="50">
          <cell r="A50">
            <v>49</v>
          </cell>
          <cell r="B50" t="str">
            <v>Marius Eitutis</v>
          </cell>
          <cell r="C50">
            <v>35280</v>
          </cell>
          <cell r="D50" t="str">
            <v>Klaipėdos raj.</v>
          </cell>
          <cell r="F50" t="str">
            <v>B.Ruigienė</v>
          </cell>
        </row>
        <row r="51">
          <cell r="A51">
            <v>50</v>
          </cell>
          <cell r="B51" t="str">
            <v>Marija Buziliauskaite</v>
          </cell>
          <cell r="C51">
            <v>35228</v>
          </cell>
          <cell r="D51" t="str">
            <v>Klaipėdos raj.</v>
          </cell>
          <cell r="F51" t="str">
            <v>B.Ruigienė</v>
          </cell>
        </row>
        <row r="52">
          <cell r="A52">
            <v>51</v>
          </cell>
          <cell r="B52" t="str">
            <v>Laurynas Gerulaitis</v>
          </cell>
          <cell r="C52">
            <v>35378</v>
          </cell>
          <cell r="D52" t="str">
            <v>Klaipėdos raj.</v>
          </cell>
          <cell r="F52" t="str">
            <v>B.Ruigienė</v>
          </cell>
        </row>
        <row r="53">
          <cell r="A53">
            <v>52</v>
          </cell>
          <cell r="B53" t="str">
            <v>Deimante Ramonaitė</v>
          </cell>
          <cell r="C53">
            <v>35468</v>
          </cell>
          <cell r="D53" t="str">
            <v>Klaipėdos raj.</v>
          </cell>
          <cell r="F53" t="str">
            <v>B.Ruigienė</v>
          </cell>
        </row>
        <row r="54">
          <cell r="A54">
            <v>53</v>
          </cell>
          <cell r="B54" t="str">
            <v>Gintare Balsyte</v>
          </cell>
          <cell r="C54">
            <v>35159</v>
          </cell>
          <cell r="D54" t="str">
            <v>Klaipėdos raj.</v>
          </cell>
          <cell r="F54" t="str">
            <v>A.Šimkevičius</v>
          </cell>
        </row>
        <row r="55">
          <cell r="A55">
            <v>54</v>
          </cell>
          <cell r="B55" t="str">
            <v>Vaiva Strazdaite</v>
          </cell>
          <cell r="C55">
            <v>35217</v>
          </cell>
          <cell r="D55" t="str">
            <v>Klaipėdos raj.</v>
          </cell>
          <cell r="F55" t="str">
            <v>A.Šimkevičius</v>
          </cell>
        </row>
        <row r="56">
          <cell r="A56">
            <v>55</v>
          </cell>
          <cell r="B56" t="str">
            <v>Paulius Rupainis</v>
          </cell>
          <cell r="C56">
            <v>35474</v>
          </cell>
          <cell r="D56" t="str">
            <v>Klaipėdos raj.</v>
          </cell>
          <cell r="F56" t="str">
            <v>A.Šimkevičius</v>
          </cell>
        </row>
        <row r="57">
          <cell r="A57">
            <v>56</v>
          </cell>
          <cell r="B57" t="str">
            <v>Edmundas Kryzius</v>
          </cell>
          <cell r="C57">
            <v>35463</v>
          </cell>
          <cell r="D57" t="str">
            <v>Klaipėdos raj.</v>
          </cell>
          <cell r="F57" t="str">
            <v>A.Šimkevičius</v>
          </cell>
        </row>
        <row r="58">
          <cell r="A58">
            <v>57</v>
          </cell>
          <cell r="B58" t="str">
            <v>Ignas Jurgutis</v>
          </cell>
          <cell r="C58">
            <v>35547</v>
          </cell>
          <cell r="D58" t="str">
            <v>Klaipėdos raj.</v>
          </cell>
          <cell r="F58" t="str">
            <v>A.Šimkevičius</v>
          </cell>
        </row>
        <row r="59">
          <cell r="A59">
            <v>58</v>
          </cell>
          <cell r="B59" t="str">
            <v>Austeja Lekaviciutė</v>
          </cell>
          <cell r="C59">
            <v>35991</v>
          </cell>
          <cell r="D59" t="str">
            <v>Klaipėdos raj.</v>
          </cell>
          <cell r="F59" t="str">
            <v>L.Bloškienė</v>
          </cell>
        </row>
        <row r="60">
          <cell r="A60">
            <v>59</v>
          </cell>
          <cell r="B60" t="str">
            <v>Jurinda Zukaite</v>
          </cell>
          <cell r="C60">
            <v>35976</v>
          </cell>
          <cell r="D60" t="str">
            <v>Klaipėdos raj.</v>
          </cell>
          <cell r="F60" t="str">
            <v>L.Bloškienė</v>
          </cell>
        </row>
        <row r="61">
          <cell r="A61">
            <v>60</v>
          </cell>
          <cell r="B61" t="str">
            <v>Aurelija Janušauskaitė</v>
          </cell>
          <cell r="C61">
            <v>35515</v>
          </cell>
          <cell r="D61" t="str">
            <v>Klaipėdos raj.</v>
          </cell>
          <cell r="F61" t="str">
            <v>L.Bloškienė</v>
          </cell>
        </row>
        <row r="62">
          <cell r="A62">
            <v>61</v>
          </cell>
          <cell r="B62" t="str">
            <v>Kamilė Žiliūtė</v>
          </cell>
          <cell r="C62">
            <v>35509</v>
          </cell>
          <cell r="D62" t="str">
            <v>Klaipėdos raj.</v>
          </cell>
          <cell r="F62" t="str">
            <v>B.Ruigienė</v>
          </cell>
        </row>
        <row r="63">
          <cell r="A63">
            <v>62</v>
          </cell>
          <cell r="D63" t="str">
            <v>Klaipėda</v>
          </cell>
          <cell r="F63" t="str">
            <v>E.Norvilas</v>
          </cell>
        </row>
        <row r="64">
          <cell r="A64">
            <v>63</v>
          </cell>
          <cell r="B64" t="str">
            <v>Erikas Krūminas</v>
          </cell>
          <cell r="C64" t="str">
            <v>1977-00-00</v>
          </cell>
          <cell r="D64" t="str">
            <v>Klaipėda</v>
          </cell>
          <cell r="F64" t="str">
            <v>E.Norvilas</v>
          </cell>
        </row>
        <row r="65">
          <cell r="A65">
            <v>64</v>
          </cell>
          <cell r="B65" t="str">
            <v>Edvinas Grinkevičius</v>
          </cell>
          <cell r="C65" t="str">
            <v>1997-00-00</v>
          </cell>
          <cell r="D65" t="str">
            <v>Klaipėda</v>
          </cell>
          <cell r="F65" t="str">
            <v>E.Norvilas</v>
          </cell>
        </row>
        <row r="66">
          <cell r="A66">
            <v>65</v>
          </cell>
          <cell r="B66" t="str">
            <v>Andrej Galuzin</v>
          </cell>
          <cell r="C66" t="str">
            <v>1999-00-00</v>
          </cell>
          <cell r="D66" t="str">
            <v>Klaipėda</v>
          </cell>
          <cell r="F66" t="str">
            <v>E.Norvilas</v>
          </cell>
        </row>
        <row r="67">
          <cell r="A67">
            <v>66</v>
          </cell>
          <cell r="B67" t="str">
            <v>Emilija Zabulionytė</v>
          </cell>
          <cell r="C67" t="str">
            <v>1998-00-00</v>
          </cell>
          <cell r="D67" t="str">
            <v>Klaipėda</v>
          </cell>
          <cell r="F67" t="str">
            <v>E.Norvilas</v>
          </cell>
        </row>
        <row r="68">
          <cell r="A68">
            <v>67</v>
          </cell>
          <cell r="B68" t="str">
            <v>Ineta Mineikytė</v>
          </cell>
          <cell r="C68">
            <v>35317</v>
          </cell>
          <cell r="D68" t="str">
            <v>Klaipėda</v>
          </cell>
          <cell r="F68" t="str">
            <v>L.Milikauskaitė</v>
          </cell>
        </row>
        <row r="69">
          <cell r="A69">
            <v>68</v>
          </cell>
          <cell r="B69" t="str">
            <v>Ema Viskontaitė</v>
          </cell>
          <cell r="C69">
            <v>35239</v>
          </cell>
          <cell r="D69" t="str">
            <v>Skuodas</v>
          </cell>
          <cell r="F69" t="str">
            <v>A.Donėla</v>
          </cell>
        </row>
        <row r="70">
          <cell r="A70">
            <v>69</v>
          </cell>
          <cell r="B70" t="str">
            <v>Aurimas Vingis</v>
          </cell>
          <cell r="C70">
            <v>35184</v>
          </cell>
          <cell r="D70" t="str">
            <v>Šilutė</v>
          </cell>
          <cell r="F70" t="str">
            <v>M. Urmulevičius</v>
          </cell>
        </row>
        <row r="71">
          <cell r="A71">
            <v>70</v>
          </cell>
          <cell r="B71" t="str">
            <v>Jonas Jablonskis</v>
          </cell>
          <cell r="C71">
            <v>35915</v>
          </cell>
          <cell r="D71" t="str">
            <v>Klaipėda</v>
          </cell>
          <cell r="F71" t="str">
            <v>O.Grybauskienė</v>
          </cell>
        </row>
        <row r="72">
          <cell r="A72">
            <v>71</v>
          </cell>
          <cell r="B72" t="str">
            <v>Rolandas Vainora</v>
          </cell>
          <cell r="C72">
            <v>36032</v>
          </cell>
          <cell r="D72" t="str">
            <v>Klaipėda</v>
          </cell>
          <cell r="F72" t="str">
            <v>O.Grybauskienė</v>
          </cell>
        </row>
        <row r="73">
          <cell r="A73">
            <v>72</v>
          </cell>
          <cell r="B73" t="str">
            <v>Matas Krulis</v>
          </cell>
          <cell r="C73">
            <v>35900</v>
          </cell>
          <cell r="D73" t="str">
            <v>Klaipėda</v>
          </cell>
          <cell r="F73" t="str">
            <v>O.Grybauskienė</v>
          </cell>
        </row>
        <row r="74">
          <cell r="A74">
            <v>73</v>
          </cell>
          <cell r="B74" t="str">
            <v>Neda Pukytė</v>
          </cell>
          <cell r="C74" t="str">
            <v>1996-00-00</v>
          </cell>
          <cell r="D74" t="str">
            <v>Klaipėda</v>
          </cell>
          <cell r="F74" t="str">
            <v>O.Grybauskienė</v>
          </cell>
        </row>
        <row r="75">
          <cell r="A75">
            <v>74</v>
          </cell>
          <cell r="B75" t="str">
            <v>Mantas Varslauskas</v>
          </cell>
          <cell r="C75">
            <v>35835</v>
          </cell>
          <cell r="D75" t="str">
            <v>Klaipėda</v>
          </cell>
          <cell r="F75" t="str">
            <v>O.Grybauskienė</v>
          </cell>
        </row>
        <row r="76">
          <cell r="A76">
            <v>75</v>
          </cell>
          <cell r="B76" t="str">
            <v>Sonata Stončiutė</v>
          </cell>
          <cell r="C76">
            <v>35698</v>
          </cell>
          <cell r="D76" t="str">
            <v>Skuodas</v>
          </cell>
          <cell r="F76" t="str">
            <v>P.Jonušas</v>
          </cell>
        </row>
        <row r="77">
          <cell r="A77">
            <v>76</v>
          </cell>
          <cell r="B77" t="str">
            <v>Kristina Lenkšaitė</v>
          </cell>
          <cell r="C77">
            <v>35817</v>
          </cell>
          <cell r="D77" t="str">
            <v>Skuodas</v>
          </cell>
          <cell r="F77" t="str">
            <v>P.Jonušas</v>
          </cell>
        </row>
        <row r="78">
          <cell r="A78">
            <v>77</v>
          </cell>
          <cell r="B78" t="str">
            <v>Samanta Rukytė</v>
          </cell>
          <cell r="C78">
            <v>35323</v>
          </cell>
          <cell r="D78" t="str">
            <v>Klaipėda</v>
          </cell>
          <cell r="F78" t="str">
            <v>O.Grybauskienė</v>
          </cell>
        </row>
        <row r="79">
          <cell r="A79">
            <v>78</v>
          </cell>
          <cell r="B79" t="str">
            <v>Laima Šeškevičiūtė</v>
          </cell>
          <cell r="C79">
            <v>35622</v>
          </cell>
          <cell r="D79" t="str">
            <v>Klaipėda</v>
          </cell>
          <cell r="F79" t="str">
            <v>O.Grybauskienė</v>
          </cell>
        </row>
        <row r="80">
          <cell r="A80">
            <v>79</v>
          </cell>
          <cell r="B80" t="str">
            <v>Gintarė Bielkinaitė</v>
          </cell>
          <cell r="C80">
            <v>35419</v>
          </cell>
          <cell r="D80" t="str">
            <v>Klaipėda</v>
          </cell>
          <cell r="F80" t="str">
            <v>O.Grybauskienė</v>
          </cell>
        </row>
        <row r="81">
          <cell r="A81">
            <v>80</v>
          </cell>
          <cell r="B81" t="str">
            <v>Gabrielė Viskantaitė</v>
          </cell>
          <cell r="C81">
            <v>35610</v>
          </cell>
          <cell r="D81" t="str">
            <v>Klaipėda</v>
          </cell>
          <cell r="F81" t="str">
            <v>O.Grybauskienė</v>
          </cell>
        </row>
        <row r="82">
          <cell r="A82">
            <v>81</v>
          </cell>
          <cell r="B82" t="str">
            <v>Karolis Vaitelė</v>
          </cell>
          <cell r="C82">
            <v>35102</v>
          </cell>
          <cell r="D82" t="str">
            <v>Skuodas</v>
          </cell>
          <cell r="F82" t="str">
            <v>P.Jonušas</v>
          </cell>
        </row>
        <row r="83">
          <cell r="A83">
            <v>82</v>
          </cell>
          <cell r="B83" t="str">
            <v>Laura Juškaitė</v>
          </cell>
          <cell r="C83">
            <v>35695</v>
          </cell>
          <cell r="D83" t="str">
            <v>Skuodas</v>
          </cell>
          <cell r="F83" t="str">
            <v>A.Donėla</v>
          </cell>
        </row>
        <row r="84">
          <cell r="A84">
            <v>83</v>
          </cell>
          <cell r="B84" t="str">
            <v>Aušra Pakallniškytė</v>
          </cell>
          <cell r="C84">
            <v>35065</v>
          </cell>
          <cell r="D84" t="str">
            <v>Skuodas</v>
          </cell>
          <cell r="F84" t="str">
            <v>P.Jonušas</v>
          </cell>
        </row>
        <row r="85">
          <cell r="A85">
            <v>84</v>
          </cell>
          <cell r="B85" t="str">
            <v>Rūta Bardauskaitė</v>
          </cell>
          <cell r="C85">
            <v>35980</v>
          </cell>
          <cell r="D85" t="str">
            <v>Klaipėda</v>
          </cell>
        </row>
        <row r="86">
          <cell r="A86">
            <v>85</v>
          </cell>
          <cell r="B86" t="str">
            <v>Guoda Bružaitė</v>
          </cell>
          <cell r="C86" t="str">
            <v>1997-00-00</v>
          </cell>
          <cell r="D86" t="str">
            <v>Klaipėda</v>
          </cell>
          <cell r="F86" t="str">
            <v>L.Milikauskaitė</v>
          </cell>
        </row>
        <row r="87">
          <cell r="A87">
            <v>86</v>
          </cell>
          <cell r="B87" t="str">
            <v>Lukas Vanags</v>
          </cell>
          <cell r="C87">
            <v>35752</v>
          </cell>
          <cell r="D87" t="str">
            <v>Klaipėda</v>
          </cell>
          <cell r="F87" t="str">
            <v>A.Vilčinskienė, R.Adomaitienė</v>
          </cell>
        </row>
        <row r="88">
          <cell r="A88">
            <v>87</v>
          </cell>
          <cell r="B88" t="str">
            <v>Justas Šulskis</v>
          </cell>
          <cell r="C88">
            <v>35301</v>
          </cell>
          <cell r="D88" t="str">
            <v>Kretinga</v>
          </cell>
        </row>
        <row r="89">
          <cell r="A89">
            <v>88</v>
          </cell>
          <cell r="B89" t="str">
            <v>Karolis Ščiglo</v>
          </cell>
          <cell r="C89">
            <v>35088</v>
          </cell>
          <cell r="D89" t="str">
            <v>Palanga</v>
          </cell>
          <cell r="F89" t="str">
            <v>I.Apanavičiūtė, R.Kazlauskas</v>
          </cell>
        </row>
        <row r="90">
          <cell r="A90">
            <v>89</v>
          </cell>
          <cell r="B90" t="str">
            <v>Marius Barkus</v>
          </cell>
          <cell r="C90">
            <v>36068</v>
          </cell>
          <cell r="D90" t="str">
            <v>Klaipėda</v>
          </cell>
        </row>
        <row r="91">
          <cell r="A91">
            <v>90</v>
          </cell>
          <cell r="B91" t="str">
            <v>Gabrielė Puzneckytė</v>
          </cell>
          <cell r="C91">
            <v>35707</v>
          </cell>
          <cell r="D91" t="str">
            <v>Klaipėda</v>
          </cell>
          <cell r="F91" t="str">
            <v>L.Milikauskaitė</v>
          </cell>
        </row>
        <row r="92">
          <cell r="A92">
            <v>91</v>
          </cell>
          <cell r="B92" t="str">
            <v>Vilma Sendriūtė</v>
          </cell>
          <cell r="C92">
            <v>35358</v>
          </cell>
          <cell r="D92" t="str">
            <v>Skuodas</v>
          </cell>
          <cell r="F92" t="str">
            <v>A.Jasmontas</v>
          </cell>
        </row>
        <row r="93">
          <cell r="A93">
            <v>92</v>
          </cell>
          <cell r="B93" t="str">
            <v>Mantas Rimkus</v>
          </cell>
          <cell r="C93">
            <v>35328</v>
          </cell>
          <cell r="D93" t="str">
            <v>Skuodas</v>
          </cell>
          <cell r="F93" t="str">
            <v>A.Jasmontas</v>
          </cell>
        </row>
        <row r="94">
          <cell r="A94">
            <v>93</v>
          </cell>
          <cell r="B94" t="str">
            <v>Marius Jasmontas</v>
          </cell>
          <cell r="C94">
            <v>36011</v>
          </cell>
          <cell r="D94" t="str">
            <v>Skuodas</v>
          </cell>
          <cell r="F94" t="str">
            <v>A.Jasmontas</v>
          </cell>
        </row>
        <row r="95">
          <cell r="A95">
            <v>94</v>
          </cell>
          <cell r="B95" t="str">
            <v>Greta Petrauskaitė</v>
          </cell>
          <cell r="C95">
            <v>35491</v>
          </cell>
          <cell r="D95" t="str">
            <v>Kretinga</v>
          </cell>
        </row>
        <row r="96">
          <cell r="A96">
            <v>95</v>
          </cell>
          <cell r="B96" t="str">
            <v>Domantas Steckis</v>
          </cell>
          <cell r="C96">
            <v>35414</v>
          </cell>
          <cell r="D96" t="str">
            <v>Kretinga</v>
          </cell>
          <cell r="F96" t="str">
            <v>A.Lapinskas</v>
          </cell>
        </row>
        <row r="97">
          <cell r="A97">
            <v>96</v>
          </cell>
          <cell r="B97" t="str">
            <v>Edgaras Mažionis</v>
          </cell>
          <cell r="C97">
            <v>35549</v>
          </cell>
          <cell r="D97" t="str">
            <v>Kretinga</v>
          </cell>
          <cell r="F97" t="str">
            <v>A.Lapinskas</v>
          </cell>
        </row>
        <row r="98">
          <cell r="A98">
            <v>97</v>
          </cell>
          <cell r="B98" t="str">
            <v>Rimantas Slušnys</v>
          </cell>
          <cell r="C98">
            <v>35278</v>
          </cell>
          <cell r="D98" t="str">
            <v>Kretinga</v>
          </cell>
          <cell r="F98" t="str">
            <v>A.Lapinskas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  <cell r="B102" t="str">
            <v>Ignas Rumšas</v>
          </cell>
          <cell r="C102">
            <v>35684</v>
          </cell>
          <cell r="D102" t="str">
            <v>Daukšaičiai</v>
          </cell>
          <cell r="E102" t="str">
            <v>MARATONAS</v>
          </cell>
          <cell r="F102" t="str">
            <v>I.Januševičienė</v>
          </cell>
        </row>
        <row r="103">
          <cell r="A103">
            <v>167</v>
          </cell>
          <cell r="B103" t="str">
            <v>Julius Montvydas</v>
          </cell>
          <cell r="C103">
            <v>35168</v>
          </cell>
          <cell r="D103" t="str">
            <v>Klaipėda</v>
          </cell>
          <cell r="E103" t="str">
            <v>NIKĖ</v>
          </cell>
          <cell r="F103" t="str">
            <v>M.Krakys</v>
          </cell>
        </row>
        <row r="104">
          <cell r="A104">
            <v>168</v>
          </cell>
          <cell r="B104" t="str">
            <v>Greta Gavšinaitė</v>
          </cell>
          <cell r="C104">
            <v>35172</v>
          </cell>
          <cell r="D104" t="str">
            <v>Klaipėda</v>
          </cell>
          <cell r="E104" t="str">
            <v>NIKĖ</v>
          </cell>
          <cell r="F104" t="str">
            <v>L.Milikauskaitė</v>
          </cell>
        </row>
        <row r="105">
          <cell r="A105">
            <v>291</v>
          </cell>
          <cell r="B105" t="str">
            <v>Viktorija Januševičiūtė</v>
          </cell>
          <cell r="C105">
            <v>35621</v>
          </cell>
          <cell r="D105" t="str">
            <v>Klaipėda</v>
          </cell>
          <cell r="E105" t="str">
            <v>SC</v>
          </cell>
          <cell r="F105" t="str">
            <v>J.R.Beržinskai</v>
          </cell>
        </row>
        <row r="106">
          <cell r="A106">
            <v>320</v>
          </cell>
          <cell r="B106" t="str">
            <v>Deimantė Štilpinaitė</v>
          </cell>
          <cell r="C106">
            <v>35474</v>
          </cell>
          <cell r="D106" t="str">
            <v>NIKĖ</v>
          </cell>
          <cell r="E106" t="str">
            <v>Klaipėda</v>
          </cell>
          <cell r="F106" t="str">
            <v>K.Kozlovienė</v>
          </cell>
        </row>
        <row r="107">
          <cell r="A107">
            <v>335</v>
          </cell>
          <cell r="B107" t="str">
            <v>Monika Remeikytė</v>
          </cell>
          <cell r="C107">
            <v>35066</v>
          </cell>
          <cell r="D107" t="str">
            <v>Klaipėda</v>
          </cell>
          <cell r="E107" t="str">
            <v>NIKĖ</v>
          </cell>
          <cell r="F107" t="str">
            <v>M.Krakys</v>
          </cell>
        </row>
        <row r="108">
          <cell r="A108">
            <v>336</v>
          </cell>
          <cell r="B108" t="str">
            <v>Deividas Dūdėnas</v>
          </cell>
          <cell r="C108">
            <v>35067</v>
          </cell>
          <cell r="D108" t="str">
            <v>Klaipėda</v>
          </cell>
          <cell r="E108" t="str">
            <v>NIKĖ</v>
          </cell>
          <cell r="F108" t="str">
            <v>M.Krakys</v>
          </cell>
        </row>
        <row r="109">
          <cell r="A109">
            <v>337</v>
          </cell>
          <cell r="B109" t="str">
            <v>Estrelija Dudėnaitė</v>
          </cell>
          <cell r="C109">
            <v>35067</v>
          </cell>
          <cell r="D109" t="str">
            <v>Klaipėda</v>
          </cell>
          <cell r="E109" t="str">
            <v>NIKĖ</v>
          </cell>
          <cell r="F109" t="str">
            <v>M.Krakys</v>
          </cell>
        </row>
        <row r="110">
          <cell r="A110">
            <v>338</v>
          </cell>
          <cell r="B110" t="str">
            <v>Samanta Pelenytė</v>
          </cell>
          <cell r="C110">
            <v>35092</v>
          </cell>
          <cell r="D110" t="str">
            <v>Klaipėda</v>
          </cell>
          <cell r="E110" t="str">
            <v>SC</v>
          </cell>
          <cell r="F110" t="str">
            <v>J.R.Beržinskai</v>
          </cell>
        </row>
        <row r="111">
          <cell r="A111">
            <v>339</v>
          </cell>
          <cell r="B111" t="str">
            <v>Ligita Motiejauskaitė</v>
          </cell>
          <cell r="C111">
            <v>35111</v>
          </cell>
          <cell r="D111" t="str">
            <v>Klaipėda</v>
          </cell>
          <cell r="E111" t="str">
            <v>SC</v>
          </cell>
          <cell r="F111" t="str">
            <v>A.Šilauskas</v>
          </cell>
        </row>
        <row r="112">
          <cell r="A112">
            <v>340</v>
          </cell>
          <cell r="B112" t="str">
            <v>Odeta Venckutė</v>
          </cell>
          <cell r="C112">
            <v>35139</v>
          </cell>
          <cell r="D112" t="str">
            <v>Klaipėda</v>
          </cell>
          <cell r="E112" t="str">
            <v>SC</v>
          </cell>
          <cell r="F112" t="str">
            <v>J.R.Beržinskai</v>
          </cell>
        </row>
        <row r="113">
          <cell r="A113">
            <v>341</v>
          </cell>
          <cell r="B113" t="str">
            <v>Rūta Lakiūnaitė</v>
          </cell>
          <cell r="C113">
            <v>35141</v>
          </cell>
          <cell r="D113" t="str">
            <v>Klaipėda</v>
          </cell>
          <cell r="E113" t="str">
            <v>NIKĖ</v>
          </cell>
          <cell r="F113" t="str">
            <v>J.Martinkus</v>
          </cell>
        </row>
        <row r="114">
          <cell r="A114">
            <v>342</v>
          </cell>
          <cell r="B114" t="str">
            <v>Marius Burgaila</v>
          </cell>
          <cell r="C114">
            <v>35144</v>
          </cell>
          <cell r="D114" t="str">
            <v>Klaipėda</v>
          </cell>
          <cell r="E114" t="str">
            <v>NIKĖ</v>
          </cell>
          <cell r="F114" t="str">
            <v>J.Martinkus</v>
          </cell>
        </row>
        <row r="115">
          <cell r="A115">
            <v>343</v>
          </cell>
          <cell r="B115" t="str">
            <v>Valentin Tuska</v>
          </cell>
          <cell r="C115">
            <v>35159</v>
          </cell>
          <cell r="D115" t="str">
            <v>Klaipėda</v>
          </cell>
          <cell r="E115" t="str">
            <v>NIKĖ</v>
          </cell>
          <cell r="F115" t="str">
            <v>M.Krakys</v>
          </cell>
        </row>
        <row r="116">
          <cell r="A116">
            <v>344</v>
          </cell>
          <cell r="B116" t="str">
            <v>Tomas Rimkus</v>
          </cell>
          <cell r="C116">
            <v>35176</v>
          </cell>
          <cell r="D116" t="str">
            <v>Klaipėda</v>
          </cell>
          <cell r="E116" t="str">
            <v>NIKĖ</v>
          </cell>
          <cell r="F116" t="str">
            <v>M.Krakys</v>
          </cell>
        </row>
        <row r="117">
          <cell r="A117">
            <v>345</v>
          </cell>
          <cell r="B117" t="str">
            <v>Marius Česnavičius</v>
          </cell>
          <cell r="C117">
            <v>35179</v>
          </cell>
          <cell r="D117" t="str">
            <v>Klaipėda</v>
          </cell>
          <cell r="E117" t="str">
            <v>NIKĖ</v>
          </cell>
          <cell r="F117" t="str">
            <v>M.Krakys</v>
          </cell>
        </row>
        <row r="118">
          <cell r="A118">
            <v>346</v>
          </cell>
          <cell r="B118" t="str">
            <v>Greta Rakevičiūtė</v>
          </cell>
          <cell r="C118">
            <v>35182</v>
          </cell>
          <cell r="D118" t="str">
            <v>Klaipėda</v>
          </cell>
          <cell r="E118" t="str">
            <v>NIKĖ</v>
          </cell>
          <cell r="F118" t="str">
            <v>J.Martinkus</v>
          </cell>
        </row>
        <row r="119">
          <cell r="A119">
            <v>347</v>
          </cell>
          <cell r="B119" t="str">
            <v>Lijana Jundulaitė</v>
          </cell>
          <cell r="C119">
            <v>35195</v>
          </cell>
          <cell r="D119" t="str">
            <v>Klaipėda</v>
          </cell>
          <cell r="E119" t="str">
            <v>NIKĖ</v>
          </cell>
          <cell r="F119" t="str">
            <v>J.Martinkus</v>
          </cell>
        </row>
        <row r="120">
          <cell r="A120">
            <v>348</v>
          </cell>
          <cell r="B120" t="str">
            <v>Indrė Čižauskaitė</v>
          </cell>
          <cell r="C120">
            <v>35200</v>
          </cell>
          <cell r="D120" t="str">
            <v>Klaipėda</v>
          </cell>
          <cell r="E120" t="str">
            <v>NIKĖ</v>
          </cell>
          <cell r="F120" t="str">
            <v>M.Krakys</v>
          </cell>
        </row>
        <row r="121">
          <cell r="A121">
            <v>349</v>
          </cell>
          <cell r="B121" t="str">
            <v>Rolandas Krasauskas</v>
          </cell>
          <cell r="C121">
            <v>35213</v>
          </cell>
          <cell r="D121" t="str">
            <v>Klaipėda</v>
          </cell>
          <cell r="E121" t="str">
            <v>NIKĖ</v>
          </cell>
          <cell r="F121" t="str">
            <v>D.D.Senkai</v>
          </cell>
        </row>
        <row r="122">
          <cell r="A122">
            <v>350</v>
          </cell>
          <cell r="B122" t="str">
            <v>Osvaldas Gedrimas</v>
          </cell>
          <cell r="C122">
            <v>35328</v>
          </cell>
          <cell r="D122" t="str">
            <v>Klaipėda</v>
          </cell>
          <cell r="E122" t="str">
            <v>SC</v>
          </cell>
          <cell r="F122" t="str">
            <v>J.R.Beržinskai</v>
          </cell>
        </row>
        <row r="123">
          <cell r="A123">
            <v>351</v>
          </cell>
          <cell r="B123" t="str">
            <v>Justas Mažuolis</v>
          </cell>
          <cell r="C123">
            <v>35234</v>
          </cell>
          <cell r="D123" t="str">
            <v>Klaipėda</v>
          </cell>
          <cell r="E123" t="str">
            <v>NIKĖ</v>
          </cell>
          <cell r="F123" t="str">
            <v>J.Martinkus</v>
          </cell>
        </row>
        <row r="124">
          <cell r="A124">
            <v>352</v>
          </cell>
          <cell r="B124" t="str">
            <v>Simas Želvys</v>
          </cell>
          <cell r="C124">
            <v>35244</v>
          </cell>
          <cell r="D124" t="str">
            <v>Klaipėda</v>
          </cell>
          <cell r="E124" t="str">
            <v>NIKĖ</v>
          </cell>
          <cell r="F124" t="str">
            <v>D.D.Senkai</v>
          </cell>
        </row>
        <row r="125">
          <cell r="A125">
            <v>353</v>
          </cell>
          <cell r="B125" t="str">
            <v>Maksimas Manafovas</v>
          </cell>
          <cell r="C125">
            <v>35247</v>
          </cell>
          <cell r="D125" t="str">
            <v>Klaipėda</v>
          </cell>
          <cell r="E125" t="str">
            <v>NIKĖ</v>
          </cell>
          <cell r="F125" t="str">
            <v>M.Krakys</v>
          </cell>
        </row>
        <row r="126">
          <cell r="A126">
            <v>355</v>
          </cell>
          <cell r="B126" t="str">
            <v>Edgaras Jonkus</v>
          </cell>
          <cell r="C126">
            <v>35269</v>
          </cell>
          <cell r="D126" t="str">
            <v>Klaipėda</v>
          </cell>
          <cell r="E126" t="str">
            <v>NIKĖ</v>
          </cell>
          <cell r="F126" t="str">
            <v>J.Martinkus</v>
          </cell>
        </row>
        <row r="127">
          <cell r="A127">
            <v>356</v>
          </cell>
          <cell r="B127" t="str">
            <v>Aurimas Vaičekauskas</v>
          </cell>
          <cell r="C127">
            <v>35273</v>
          </cell>
          <cell r="D127" t="str">
            <v>Klaipėda</v>
          </cell>
          <cell r="E127" t="str">
            <v>NIKĖ</v>
          </cell>
          <cell r="F127" t="str">
            <v>A.Vilčinskienė, R.Adomaitienė</v>
          </cell>
        </row>
        <row r="128">
          <cell r="A128">
            <v>357</v>
          </cell>
          <cell r="B128" t="str">
            <v>Benita Lingevičiūtė</v>
          </cell>
          <cell r="C128">
            <v>35273</v>
          </cell>
          <cell r="D128" t="str">
            <v>Klaipėda</v>
          </cell>
          <cell r="E128" t="str">
            <v>NIKĖ</v>
          </cell>
          <cell r="F128" t="str">
            <v>J.Martinkus</v>
          </cell>
        </row>
        <row r="129">
          <cell r="A129">
            <v>358</v>
          </cell>
          <cell r="B129" t="str">
            <v>Eglė Skindulaitė</v>
          </cell>
          <cell r="C129">
            <v>35301</v>
          </cell>
          <cell r="D129" t="str">
            <v>Klaipėda</v>
          </cell>
          <cell r="E129" t="str">
            <v>NIKĖ</v>
          </cell>
          <cell r="F129" t="str">
            <v>M.Krakys</v>
          </cell>
        </row>
        <row r="130">
          <cell r="A130">
            <v>359</v>
          </cell>
          <cell r="B130" t="str">
            <v>Edgaras Mikavičius</v>
          </cell>
          <cell r="C130">
            <v>35307</v>
          </cell>
          <cell r="D130" t="str">
            <v>Klaipėda</v>
          </cell>
          <cell r="E130" t="str">
            <v>NIKĖ</v>
          </cell>
          <cell r="F130" t="str">
            <v>J.Martinkus</v>
          </cell>
        </row>
        <row r="131">
          <cell r="A131">
            <v>360</v>
          </cell>
          <cell r="B131" t="str">
            <v>Deividas Gubysta</v>
          </cell>
          <cell r="C131">
            <v>35307</v>
          </cell>
          <cell r="D131" t="str">
            <v>Klaipėda</v>
          </cell>
          <cell r="E131" t="str">
            <v>NIKĖ</v>
          </cell>
          <cell r="F131" t="str">
            <v>M.Krakys</v>
          </cell>
        </row>
        <row r="132">
          <cell r="A132">
            <v>361</v>
          </cell>
          <cell r="B132" t="str">
            <v>Karolis Šimkus</v>
          </cell>
          <cell r="C132">
            <v>35315</v>
          </cell>
          <cell r="D132" t="str">
            <v>Klaipėda</v>
          </cell>
          <cell r="E132" t="str">
            <v>NIKĖ</v>
          </cell>
          <cell r="F132" t="str">
            <v>M.Krakys</v>
          </cell>
        </row>
        <row r="133">
          <cell r="A133">
            <v>362</v>
          </cell>
          <cell r="B133" t="str">
            <v>Dovydas Jonušas</v>
          </cell>
          <cell r="C133">
            <v>35319</v>
          </cell>
          <cell r="D133" t="str">
            <v>Klaipėda</v>
          </cell>
          <cell r="E133" t="str">
            <v>NIKĖ</v>
          </cell>
          <cell r="F133" t="str">
            <v>M.Krakys</v>
          </cell>
        </row>
        <row r="134">
          <cell r="A134">
            <v>363</v>
          </cell>
          <cell r="B134" t="str">
            <v>Dovydas Urniežius</v>
          </cell>
          <cell r="C134">
            <v>35332</v>
          </cell>
          <cell r="D134" t="str">
            <v>Klaipėda</v>
          </cell>
          <cell r="E134" t="str">
            <v>NIKĖ</v>
          </cell>
          <cell r="F134" t="str">
            <v>D.D.Senkai</v>
          </cell>
        </row>
        <row r="135">
          <cell r="A135">
            <v>364</v>
          </cell>
          <cell r="B135" t="str">
            <v>Julius Varkalys</v>
          </cell>
          <cell r="C135">
            <v>35344</v>
          </cell>
          <cell r="D135" t="str">
            <v>Klaipėda</v>
          </cell>
          <cell r="E135" t="str">
            <v>SC</v>
          </cell>
          <cell r="F135" t="str">
            <v>J.R.Beržinskai</v>
          </cell>
        </row>
        <row r="136">
          <cell r="A136">
            <v>365</v>
          </cell>
          <cell r="B136" t="str">
            <v>Iveta Proskurinaitė</v>
          </cell>
          <cell r="C136">
            <v>35349</v>
          </cell>
          <cell r="D136" t="str">
            <v>Klaipėda</v>
          </cell>
          <cell r="E136" t="str">
            <v>NIKĖ</v>
          </cell>
          <cell r="F136" t="str">
            <v>M.Krakys</v>
          </cell>
        </row>
        <row r="137">
          <cell r="A137">
            <v>366</v>
          </cell>
          <cell r="B137" t="str">
            <v>Lukas Pocius</v>
          </cell>
          <cell r="C137">
            <v>35353</v>
          </cell>
          <cell r="D137" t="str">
            <v>Klaipėda</v>
          </cell>
          <cell r="E137" t="str">
            <v>NIKĖ</v>
          </cell>
          <cell r="F137" t="str">
            <v>J.Martinkus</v>
          </cell>
        </row>
        <row r="138">
          <cell r="A138">
            <v>367</v>
          </cell>
          <cell r="B138" t="str">
            <v>Eimantas Savickas</v>
          </cell>
          <cell r="C138">
            <v>35364</v>
          </cell>
          <cell r="D138" t="str">
            <v>Klaipėda</v>
          </cell>
          <cell r="E138" t="str">
            <v>NIKĖ</v>
          </cell>
          <cell r="F138" t="str">
            <v>J.Martinkus</v>
          </cell>
        </row>
        <row r="139">
          <cell r="A139">
            <v>368</v>
          </cell>
          <cell r="B139" t="str">
            <v>Rytis Adomauskas</v>
          </cell>
          <cell r="C139">
            <v>35417</v>
          </cell>
          <cell r="D139" t="str">
            <v>Klaipėda</v>
          </cell>
          <cell r="E139" t="str">
            <v>NIKĖ</v>
          </cell>
          <cell r="F139" t="str">
            <v>J.Martinkus</v>
          </cell>
        </row>
        <row r="140">
          <cell r="A140">
            <v>369</v>
          </cell>
          <cell r="B140" t="str">
            <v>Gintarė Rimkutė</v>
          </cell>
          <cell r="C140">
            <v>35497</v>
          </cell>
          <cell r="D140" t="str">
            <v>Klaipėda</v>
          </cell>
          <cell r="E140" t="str">
            <v>NIKĖ</v>
          </cell>
          <cell r="F140" t="str">
            <v>M.Krakys</v>
          </cell>
        </row>
        <row r="141">
          <cell r="A141">
            <v>370</v>
          </cell>
          <cell r="B141" t="str">
            <v>Linas Lingys</v>
          </cell>
          <cell r="C141">
            <v>35501</v>
          </cell>
          <cell r="D141" t="str">
            <v>Klaipėda</v>
          </cell>
          <cell r="E141" t="str">
            <v>NIKĖ</v>
          </cell>
          <cell r="F141" t="str">
            <v>D.D.Senkai</v>
          </cell>
        </row>
        <row r="142">
          <cell r="A142">
            <v>371</v>
          </cell>
          <cell r="B142" t="str">
            <v>Tadas Rasiukas</v>
          </cell>
          <cell r="C142">
            <v>35529</v>
          </cell>
          <cell r="D142" t="str">
            <v>Klaipėda</v>
          </cell>
          <cell r="E142" t="str">
            <v>NIKĖ</v>
          </cell>
          <cell r="F142" t="str">
            <v>M.Krakys</v>
          </cell>
        </row>
        <row r="143">
          <cell r="A143">
            <v>372</v>
          </cell>
          <cell r="B143" t="str">
            <v>Aurimas Raupšas</v>
          </cell>
          <cell r="C143">
            <v>35720</v>
          </cell>
          <cell r="D143" t="str">
            <v>Klaipėda</v>
          </cell>
          <cell r="E143" t="str">
            <v>NIKĖ</v>
          </cell>
          <cell r="F143" t="str">
            <v>D.D.Senkai</v>
          </cell>
        </row>
        <row r="144">
          <cell r="A144">
            <v>373</v>
          </cell>
          <cell r="B144" t="str">
            <v>Vytė Klišauskaitė</v>
          </cell>
          <cell r="C144">
            <v>35767</v>
          </cell>
          <cell r="D144" t="str">
            <v>Klaipėda</v>
          </cell>
          <cell r="E144" t="str">
            <v>NIKĖ</v>
          </cell>
          <cell r="F144" t="str">
            <v>A.Vilčinskienė, R.Adomaitienė</v>
          </cell>
        </row>
        <row r="145">
          <cell r="A145">
            <v>390</v>
          </cell>
          <cell r="B145" t="str">
            <v>Monika Remeikytė</v>
          </cell>
          <cell r="C145">
            <v>35066</v>
          </cell>
          <cell r="D145" t="str">
            <v>Klaipėda</v>
          </cell>
          <cell r="E145" t="str">
            <v>NIKĖ</v>
          </cell>
          <cell r="F145" t="str">
            <v>M.Krakys</v>
          </cell>
        </row>
        <row r="146">
          <cell r="A146">
            <v>391</v>
          </cell>
          <cell r="B146" t="str">
            <v>Julija Rusakova</v>
          </cell>
          <cell r="C146">
            <v>35417</v>
          </cell>
          <cell r="D146" t="str">
            <v>Klaipėda</v>
          </cell>
          <cell r="E146" t="str">
            <v>NIKĖ</v>
          </cell>
          <cell r="F146" t="str">
            <v>M.Krakys</v>
          </cell>
        </row>
        <row r="147">
          <cell r="A147">
            <v>392</v>
          </cell>
          <cell r="B147" t="str">
            <v>Rosita Razutytė</v>
          </cell>
          <cell r="C147">
            <v>35662</v>
          </cell>
          <cell r="D147" t="str">
            <v>Klaipėda</v>
          </cell>
          <cell r="E147" t="str">
            <v>NIKĖ</v>
          </cell>
          <cell r="F147" t="str">
            <v>M.Krakys</v>
          </cell>
        </row>
        <row r="148">
          <cell r="A148">
            <v>395</v>
          </cell>
          <cell r="B148" t="str">
            <v>Armandas Neverauskas</v>
          </cell>
          <cell r="C148">
            <v>35679</v>
          </cell>
          <cell r="D148" t="str">
            <v>Klaipėda</v>
          </cell>
          <cell r="E148" t="str">
            <v>SC</v>
          </cell>
          <cell r="F148" t="str">
            <v>A.Šilauskas</v>
          </cell>
        </row>
        <row r="149">
          <cell r="A149">
            <v>396</v>
          </cell>
          <cell r="B149" t="str">
            <v>Karolis Sakalauskas</v>
          </cell>
          <cell r="C149">
            <v>35670</v>
          </cell>
          <cell r="D149" t="str">
            <v>Klaipėda</v>
          </cell>
          <cell r="E149" t="str">
            <v>SC</v>
          </cell>
          <cell r="F149" t="str">
            <v>A.Šilauskas</v>
          </cell>
        </row>
        <row r="150">
          <cell r="A150">
            <v>398</v>
          </cell>
          <cell r="B150" t="str">
            <v>Greta Rakevičiutė</v>
          </cell>
          <cell r="C150">
            <v>35182</v>
          </cell>
          <cell r="D150" t="str">
            <v>Klaipėda</v>
          </cell>
          <cell r="E150" t="str">
            <v>SC</v>
          </cell>
          <cell r="F150" t="str">
            <v>A.Šilauskas</v>
          </cell>
        </row>
        <row r="151">
          <cell r="A151">
            <v>399</v>
          </cell>
          <cell r="B151" t="str">
            <v>Iveta Bružaitė</v>
          </cell>
          <cell r="C151">
            <v>35236</v>
          </cell>
          <cell r="D151" t="str">
            <v>Klaipėda</v>
          </cell>
          <cell r="E151" t="str">
            <v>SC</v>
          </cell>
          <cell r="F151" t="str">
            <v>A.Šilauskas</v>
          </cell>
        </row>
        <row r="152">
          <cell r="A152">
            <v>400</v>
          </cell>
          <cell r="B152" t="str">
            <v>Ugnė Daukšaitė</v>
          </cell>
          <cell r="C152">
            <v>35771</v>
          </cell>
          <cell r="D152" t="str">
            <v>Klaipėda</v>
          </cell>
          <cell r="E152" t="str">
            <v>SC</v>
          </cell>
          <cell r="F152" t="str">
            <v>A.Šilauskas</v>
          </cell>
        </row>
        <row r="153">
          <cell r="A153">
            <v>401</v>
          </cell>
          <cell r="B153" t="str">
            <v>Akvilė Gedminaitė</v>
          </cell>
          <cell r="C153">
            <v>35437</v>
          </cell>
          <cell r="D153" t="str">
            <v>Klaipėda</v>
          </cell>
          <cell r="E153" t="str">
            <v>SC</v>
          </cell>
          <cell r="F153" t="str">
            <v>A.Šilauskas</v>
          </cell>
        </row>
        <row r="154">
          <cell r="A154">
            <v>402</v>
          </cell>
          <cell r="B154" t="str">
            <v>Jolita Mirauskaitė</v>
          </cell>
          <cell r="C154">
            <v>35521</v>
          </cell>
          <cell r="D154" t="str">
            <v>Klaipėda</v>
          </cell>
          <cell r="E154" t="str">
            <v>SC</v>
          </cell>
          <cell r="F154" t="str">
            <v>A.Šilauskas</v>
          </cell>
        </row>
        <row r="155">
          <cell r="A155">
            <v>405</v>
          </cell>
          <cell r="B155" t="str">
            <v>Lijana Gedminaitė</v>
          </cell>
          <cell r="C155">
            <v>36154</v>
          </cell>
          <cell r="D155" t="str">
            <v>Klaipėda</v>
          </cell>
          <cell r="E155" t="str">
            <v>SC</v>
          </cell>
          <cell r="F155" t="str">
            <v>A.Šilauskas</v>
          </cell>
        </row>
        <row r="156">
          <cell r="A156">
            <v>407</v>
          </cell>
          <cell r="B156" t="str">
            <v>Arūnė Norvilaitė</v>
          </cell>
          <cell r="C156">
            <v>35991</v>
          </cell>
          <cell r="D156" t="str">
            <v>Klaipėda</v>
          </cell>
          <cell r="E156" t="str">
            <v>SC</v>
          </cell>
          <cell r="F156" t="str">
            <v>J.R.Beržinskai</v>
          </cell>
        </row>
        <row r="157">
          <cell r="A157">
            <v>408</v>
          </cell>
          <cell r="B157" t="str">
            <v>Akvilė Kvasaitė</v>
          </cell>
          <cell r="C157">
            <v>35661</v>
          </cell>
          <cell r="D157" t="str">
            <v>Klaipėda</v>
          </cell>
          <cell r="E157" t="str">
            <v>SC</v>
          </cell>
          <cell r="F157" t="str">
            <v>J.R.Beržinskai</v>
          </cell>
        </row>
        <row r="158">
          <cell r="A158">
            <v>412</v>
          </cell>
          <cell r="B158" t="str">
            <v>Viktorija Vitkauskaitė</v>
          </cell>
          <cell r="C158">
            <v>36137</v>
          </cell>
          <cell r="D158" t="str">
            <v>Klaipėda</v>
          </cell>
          <cell r="E158" t="str">
            <v>SC</v>
          </cell>
          <cell r="F158" t="str">
            <v>J.R.Beržinskai</v>
          </cell>
        </row>
        <row r="159">
          <cell r="A159">
            <v>413</v>
          </cell>
          <cell r="B159" t="str">
            <v>Emilija Bočkutė</v>
          </cell>
          <cell r="C159">
            <v>35216</v>
          </cell>
          <cell r="D159" t="str">
            <v>Klaipėda</v>
          </cell>
          <cell r="E159" t="str">
            <v>NIKĖ</v>
          </cell>
          <cell r="F159" t="str">
            <v>K.Kozlovienė</v>
          </cell>
        </row>
        <row r="160">
          <cell r="A160">
            <v>414</v>
          </cell>
          <cell r="B160" t="str">
            <v>Indrė Dvarionaitė</v>
          </cell>
          <cell r="C160">
            <v>35160</v>
          </cell>
          <cell r="D160" t="str">
            <v>Klaipėda</v>
          </cell>
          <cell r="E160" t="str">
            <v>NIKĖ</v>
          </cell>
          <cell r="F160" t="str">
            <v>K.Kozlovienė</v>
          </cell>
        </row>
        <row r="161">
          <cell r="A161">
            <v>415</v>
          </cell>
          <cell r="B161" t="str">
            <v>Odeta Budrytė</v>
          </cell>
          <cell r="C161">
            <v>35245</v>
          </cell>
          <cell r="D161" t="str">
            <v>Klaipėda</v>
          </cell>
          <cell r="E161" t="str">
            <v>NIKĖ</v>
          </cell>
          <cell r="F161" t="str">
            <v>A.Vilčinskienė, R.Adomaitienė</v>
          </cell>
        </row>
        <row r="162">
          <cell r="A162">
            <v>416</v>
          </cell>
          <cell r="B162" t="str">
            <v>Aurelija Staškutė</v>
          </cell>
          <cell r="C162">
            <v>35068</v>
          </cell>
          <cell r="D162" t="str">
            <v>Klaipėda</v>
          </cell>
          <cell r="E162" t="str">
            <v>NIKĖ</v>
          </cell>
          <cell r="F162" t="str">
            <v>A.Vilčinskienė, R.Adomaitienė</v>
          </cell>
        </row>
        <row r="163">
          <cell r="A163">
            <v>417</v>
          </cell>
          <cell r="B163" t="str">
            <v>Julija Syminaitė</v>
          </cell>
          <cell r="C163">
            <v>36937</v>
          </cell>
          <cell r="D163" t="str">
            <v>Klaipėda</v>
          </cell>
          <cell r="E163" t="str">
            <v>NIKĖ</v>
          </cell>
          <cell r="F163" t="str">
            <v>A.Vilčinskienė, R.Adomaitienė</v>
          </cell>
        </row>
        <row r="164">
          <cell r="A164">
            <v>418</v>
          </cell>
          <cell r="B164" t="str">
            <v>Julius Patapas</v>
          </cell>
          <cell r="C164">
            <v>36144</v>
          </cell>
          <cell r="D164" t="str">
            <v>Klaipėda</v>
          </cell>
          <cell r="E164" t="str">
            <v>NIKĖ</v>
          </cell>
          <cell r="F164" t="str">
            <v>A.Vilčinskienė, R.Adomaitienė</v>
          </cell>
        </row>
        <row r="165">
          <cell r="A165">
            <v>420</v>
          </cell>
          <cell r="B165" t="str">
            <v>Laura Knietaitė</v>
          </cell>
          <cell r="C165">
            <v>35324</v>
          </cell>
          <cell r="D165" t="str">
            <v>Klaipėda</v>
          </cell>
          <cell r="E165" t="str">
            <v>NIKĖ</v>
          </cell>
          <cell r="F165" t="str">
            <v>A.Vilčinskienė, R.Adomaitienė</v>
          </cell>
        </row>
        <row r="166">
          <cell r="A166">
            <v>421</v>
          </cell>
          <cell r="B166" t="str">
            <v>Simona Kaunaitė</v>
          </cell>
          <cell r="C166">
            <v>35463</v>
          </cell>
          <cell r="D166" t="str">
            <v>Klaipėda</v>
          </cell>
          <cell r="E166" t="str">
            <v>NIKĖ</v>
          </cell>
          <cell r="F166" t="str">
            <v>A.Vilčinskienė, R.Adomaitienė</v>
          </cell>
        </row>
        <row r="167">
          <cell r="A167">
            <v>422</v>
          </cell>
          <cell r="B167" t="str">
            <v>Dovydas Gricius</v>
          </cell>
          <cell r="C167">
            <v>35583</v>
          </cell>
          <cell r="D167" t="str">
            <v>Klaipėda</v>
          </cell>
          <cell r="E167" t="str">
            <v>NIKĖ</v>
          </cell>
          <cell r="F167" t="str">
            <v>A.Vilčinskienė, R.Adomaitienė</v>
          </cell>
        </row>
        <row r="168">
          <cell r="A168">
            <v>423</v>
          </cell>
          <cell r="B168" t="str">
            <v>Mantas Gulbinskas</v>
          </cell>
          <cell r="C168">
            <v>35623</v>
          </cell>
          <cell r="D168" t="str">
            <v>Klaipėda</v>
          </cell>
          <cell r="E168" t="str">
            <v>NIKĖ</v>
          </cell>
          <cell r="F168" t="str">
            <v>A.Vilčinskienė, R.Adomaitienė</v>
          </cell>
        </row>
        <row r="169">
          <cell r="A169">
            <v>424</v>
          </cell>
          <cell r="B169" t="str">
            <v>Egidijus Bičkus</v>
          </cell>
          <cell r="C169">
            <v>35640</v>
          </cell>
          <cell r="D169" t="str">
            <v>Klaipėda</v>
          </cell>
          <cell r="E169" t="str">
            <v>NIKĖ</v>
          </cell>
          <cell r="F169" t="str">
            <v>A.Vilčinskienė, R.Adomaitienė</v>
          </cell>
        </row>
        <row r="170">
          <cell r="A170">
            <v>426</v>
          </cell>
          <cell r="B170" t="str">
            <v>Agnė Pelešinaitė</v>
          </cell>
          <cell r="C170">
            <v>35617</v>
          </cell>
          <cell r="D170" t="str">
            <v>Klaipėda</v>
          </cell>
          <cell r="E170" t="str">
            <v>NIKĖ</v>
          </cell>
          <cell r="F170" t="str">
            <v>A.Vilčinskienė, R.Adomaitienė</v>
          </cell>
        </row>
        <row r="171">
          <cell r="A171">
            <v>428</v>
          </cell>
          <cell r="B171" t="str">
            <v>Robertas Skrodenis</v>
          </cell>
          <cell r="C171">
            <v>35222</v>
          </cell>
          <cell r="D171" t="str">
            <v>Klaipėda</v>
          </cell>
          <cell r="E171" t="str">
            <v>Nikė</v>
          </cell>
          <cell r="F171" t="str">
            <v>D.D.Senkai</v>
          </cell>
        </row>
        <row r="172">
          <cell r="A172">
            <v>431</v>
          </cell>
          <cell r="B172" t="str">
            <v>Ieva Bakutytė</v>
          </cell>
          <cell r="C172">
            <v>35113</v>
          </cell>
          <cell r="D172" t="str">
            <v>Klaipėda</v>
          </cell>
          <cell r="E172" t="str">
            <v>NIKĖ</v>
          </cell>
          <cell r="F172" t="str">
            <v>K.Kozlovienė</v>
          </cell>
        </row>
        <row r="173">
          <cell r="A173">
            <v>432</v>
          </cell>
          <cell r="B173" t="str">
            <v>Aušra Driezinaitė</v>
          </cell>
          <cell r="C173">
            <v>35657</v>
          </cell>
          <cell r="D173" t="str">
            <v>Klaipėda</v>
          </cell>
          <cell r="E173" t="str">
            <v>NIKĖ</v>
          </cell>
          <cell r="F173" t="str">
            <v>L.Milikauskaitė</v>
          </cell>
        </row>
        <row r="174">
          <cell r="A174">
            <v>433</v>
          </cell>
          <cell r="B174" t="str">
            <v>Rokas Markauskas</v>
          </cell>
          <cell r="C174">
            <v>35280</v>
          </cell>
          <cell r="D174" t="str">
            <v>Klaipėda</v>
          </cell>
          <cell r="E174" t="str">
            <v>NIKĖ</v>
          </cell>
          <cell r="F174" t="str">
            <v>L.Milikauskaitė</v>
          </cell>
        </row>
        <row r="175">
          <cell r="A175">
            <v>434</v>
          </cell>
          <cell r="B175" t="str">
            <v>Gabrielė Apulskytė</v>
          </cell>
          <cell r="C175">
            <v>35310</v>
          </cell>
          <cell r="D175" t="str">
            <v>Klaipėda</v>
          </cell>
          <cell r="E175" t="str">
            <v>NIKĖ</v>
          </cell>
          <cell r="F175" t="str">
            <v>L.Milikauskaitė</v>
          </cell>
        </row>
        <row r="176">
          <cell r="A176">
            <v>435</v>
          </cell>
          <cell r="B176" t="str">
            <v>Evina Šiušytė</v>
          </cell>
          <cell r="C176">
            <v>35439</v>
          </cell>
          <cell r="D176" t="str">
            <v>Klaipėda</v>
          </cell>
          <cell r="E176" t="str">
            <v>NIKĖ</v>
          </cell>
          <cell r="F176" t="str">
            <v>L.Milikauskaitė</v>
          </cell>
        </row>
        <row r="177">
          <cell r="A177">
            <v>437</v>
          </cell>
          <cell r="B177" t="str">
            <v>Akvilė Jonauskytė</v>
          </cell>
          <cell r="C177">
            <v>36787</v>
          </cell>
          <cell r="D177" t="str">
            <v>Klaipėda</v>
          </cell>
          <cell r="E177" t="str">
            <v>NIKĖ</v>
          </cell>
          <cell r="F177" t="str">
            <v>M.Krakys</v>
          </cell>
        </row>
        <row r="178">
          <cell r="A178">
            <v>438</v>
          </cell>
          <cell r="B178" t="str">
            <v>Emilija Stučkaitė</v>
          </cell>
          <cell r="C178">
            <v>35733</v>
          </cell>
          <cell r="D178" t="str">
            <v>Klaipėda</v>
          </cell>
          <cell r="E178" t="str">
            <v>NIKĖ</v>
          </cell>
          <cell r="F178" t="str">
            <v>M.Krakys</v>
          </cell>
        </row>
        <row r="179">
          <cell r="A179">
            <v>439</v>
          </cell>
          <cell r="B179" t="str">
            <v>Emilija Saudargaitė</v>
          </cell>
          <cell r="C179">
            <v>35709</v>
          </cell>
          <cell r="D179" t="str">
            <v>Klaipėda</v>
          </cell>
          <cell r="E179" t="str">
            <v>NIKĖ</v>
          </cell>
          <cell r="F179" t="str">
            <v>M.Krakys</v>
          </cell>
        </row>
        <row r="180">
          <cell r="A180">
            <v>440</v>
          </cell>
          <cell r="B180" t="str">
            <v>Ieva Tamolytė</v>
          </cell>
          <cell r="C180">
            <v>35696</v>
          </cell>
          <cell r="D180" t="str">
            <v>Klaipėda</v>
          </cell>
          <cell r="E180" t="str">
            <v>NIKĖ</v>
          </cell>
          <cell r="F180" t="str">
            <v>M.Krakys</v>
          </cell>
        </row>
        <row r="181">
          <cell r="A181">
            <v>441</v>
          </cell>
          <cell r="B181" t="str">
            <v>Gina Pečiauskaitė</v>
          </cell>
          <cell r="C181">
            <v>35672</v>
          </cell>
          <cell r="D181" t="str">
            <v>Klaipėda</v>
          </cell>
          <cell r="E181" t="str">
            <v>NIKĖ</v>
          </cell>
          <cell r="F181" t="str">
            <v>M.Krakys</v>
          </cell>
        </row>
        <row r="182">
          <cell r="A182">
            <v>442</v>
          </cell>
          <cell r="B182" t="str">
            <v>Sonata Jančauskaitė</v>
          </cell>
          <cell r="C182">
            <v>35624</v>
          </cell>
          <cell r="D182" t="str">
            <v>Klaipėda</v>
          </cell>
          <cell r="E182" t="str">
            <v>NIKĖ</v>
          </cell>
          <cell r="F182" t="str">
            <v>M.Krakys</v>
          </cell>
        </row>
        <row r="183">
          <cell r="A183">
            <v>443</v>
          </cell>
          <cell r="B183" t="str">
            <v>Diana Curikova</v>
          </cell>
          <cell r="C183">
            <v>35543</v>
          </cell>
          <cell r="D183" t="str">
            <v>Klaipėda</v>
          </cell>
          <cell r="E183" t="str">
            <v>NIKĖ</v>
          </cell>
          <cell r="F183" t="str">
            <v>M.Krakys</v>
          </cell>
        </row>
        <row r="184">
          <cell r="A184">
            <v>444</v>
          </cell>
          <cell r="B184" t="str">
            <v>Raminta Venckutė</v>
          </cell>
          <cell r="C184">
            <v>35273</v>
          </cell>
          <cell r="D184" t="str">
            <v>Klaipėda</v>
          </cell>
          <cell r="E184" t="str">
            <v>NIKĖ</v>
          </cell>
          <cell r="F184" t="str">
            <v>M.Krakys</v>
          </cell>
        </row>
        <row r="185">
          <cell r="A185">
            <v>445</v>
          </cell>
          <cell r="B185" t="str">
            <v>Benas Mickus</v>
          </cell>
          <cell r="C185">
            <v>35515</v>
          </cell>
          <cell r="D185" t="str">
            <v>Klaipėda</v>
          </cell>
          <cell r="E185" t="str">
            <v>NIKĖ</v>
          </cell>
          <cell r="F185" t="str">
            <v>M.Krakys</v>
          </cell>
        </row>
        <row r="186">
          <cell r="A186">
            <v>446</v>
          </cell>
          <cell r="B186" t="str">
            <v>Radion Pančenko-Gorodinskij</v>
          </cell>
          <cell r="C186">
            <v>35439</v>
          </cell>
          <cell r="D186" t="str">
            <v>Klaipėda</v>
          </cell>
          <cell r="E186" t="str">
            <v>NIKĖ</v>
          </cell>
          <cell r="F186" t="str">
            <v>M.Krakys</v>
          </cell>
        </row>
        <row r="187">
          <cell r="A187">
            <v>447</v>
          </cell>
          <cell r="B187" t="str">
            <v>Dovydas Pranauskas</v>
          </cell>
          <cell r="C187">
            <v>36343</v>
          </cell>
          <cell r="D187" t="str">
            <v>Klaipėda</v>
          </cell>
          <cell r="E187" t="str">
            <v>NIKĖ</v>
          </cell>
          <cell r="F187" t="str">
            <v>M.Krakys</v>
          </cell>
        </row>
        <row r="188">
          <cell r="A188">
            <v>448</v>
          </cell>
          <cell r="B188" t="str">
            <v>Ignas Dulkė</v>
          </cell>
          <cell r="C188">
            <v>36197</v>
          </cell>
          <cell r="D188" t="str">
            <v>Klaipėda</v>
          </cell>
          <cell r="E188" t="str">
            <v>NIKĖ</v>
          </cell>
          <cell r="F188" t="str">
            <v>M.Krakys</v>
          </cell>
        </row>
        <row r="189">
          <cell r="A189">
            <v>449</v>
          </cell>
          <cell r="B189" t="str">
            <v>Vilius Zajančauskas</v>
          </cell>
          <cell r="C189">
            <v>36665</v>
          </cell>
          <cell r="D189" t="str">
            <v>Klaipėda</v>
          </cell>
          <cell r="E189" t="str">
            <v>NIKĖ</v>
          </cell>
          <cell r="F189" t="str">
            <v>M.Krakys</v>
          </cell>
        </row>
        <row r="190">
          <cell r="A190">
            <v>450</v>
          </cell>
        </row>
        <row r="191">
          <cell r="A191">
            <v>451</v>
          </cell>
          <cell r="B191" t="str">
            <v>Lukas Mažutis</v>
          </cell>
          <cell r="C191" t="str">
            <v>2001-xx-xx</v>
          </cell>
          <cell r="D191" t="str">
            <v>Klaipėda</v>
          </cell>
          <cell r="E191" t="str">
            <v>NIKĖ</v>
          </cell>
          <cell r="F191" t="str">
            <v>M.Krakys</v>
          </cell>
        </row>
        <row r="192">
          <cell r="A192">
            <v>453</v>
          </cell>
          <cell r="B192" t="str">
            <v>Aidas Pėlikis</v>
          </cell>
          <cell r="C192">
            <v>35124</v>
          </cell>
          <cell r="D192" t="str">
            <v>Klaipėda</v>
          </cell>
          <cell r="E192" t="str">
            <v>NIKĖ</v>
          </cell>
          <cell r="F192" t="str">
            <v>M.Krakys</v>
          </cell>
        </row>
        <row r="193">
          <cell r="A193">
            <v>454</v>
          </cell>
          <cell r="B193" t="str">
            <v>Dovydas Kazlauskas</v>
          </cell>
          <cell r="C193">
            <v>35127</v>
          </cell>
          <cell r="D193" t="str">
            <v>Klaipėda</v>
          </cell>
          <cell r="E193" t="str">
            <v>NIKĖ</v>
          </cell>
          <cell r="F193" t="str">
            <v>M.Krakys</v>
          </cell>
        </row>
        <row r="194">
          <cell r="A194">
            <v>458</v>
          </cell>
          <cell r="B194" t="str">
            <v>Lukas Triuška</v>
          </cell>
          <cell r="C194">
            <v>35161</v>
          </cell>
          <cell r="D194" t="str">
            <v>Klaipėda</v>
          </cell>
          <cell r="E194" t="str">
            <v>NIKĖ</v>
          </cell>
          <cell r="F194" t="str">
            <v>M.Reinikovas</v>
          </cell>
        </row>
        <row r="195">
          <cell r="A195">
            <v>459</v>
          </cell>
          <cell r="B195" t="str">
            <v>Gintarė Bielkinaitė</v>
          </cell>
          <cell r="C195">
            <v>35419</v>
          </cell>
          <cell r="D195" t="str">
            <v>Klaipėda</v>
          </cell>
          <cell r="E195" t="str">
            <v>SC</v>
          </cell>
          <cell r="F195" t="str">
            <v>O.Grybauskienė</v>
          </cell>
        </row>
        <row r="196">
          <cell r="A196">
            <v>460</v>
          </cell>
          <cell r="B196" t="str">
            <v>Neda Pukytė</v>
          </cell>
          <cell r="C196">
            <v>35351</v>
          </cell>
          <cell r="D196" t="str">
            <v>Klaipėda</v>
          </cell>
          <cell r="E196" t="str">
            <v>SC</v>
          </cell>
          <cell r="F196" t="str">
            <v>O.Grybauskienė</v>
          </cell>
        </row>
        <row r="197">
          <cell r="A197">
            <v>461</v>
          </cell>
          <cell r="B197" t="str">
            <v>Samanta Ruikytė</v>
          </cell>
          <cell r="C197">
            <v>35323</v>
          </cell>
          <cell r="D197" t="str">
            <v>Klaipėda</v>
          </cell>
          <cell r="E197" t="str">
            <v>SC</v>
          </cell>
          <cell r="F197" t="str">
            <v>O.Grybauskienė</v>
          </cell>
        </row>
        <row r="198">
          <cell r="A198">
            <v>462</v>
          </cell>
          <cell r="B198" t="str">
            <v>Laura Šulskytė</v>
          </cell>
          <cell r="C198">
            <v>35626</v>
          </cell>
          <cell r="D198" t="str">
            <v>Klaipėda</v>
          </cell>
          <cell r="E198" t="str">
            <v>NIKĖ</v>
          </cell>
          <cell r="F198" t="str">
            <v>V.Baronienė</v>
          </cell>
        </row>
        <row r="199">
          <cell r="A199">
            <v>463</v>
          </cell>
          <cell r="B199" t="str">
            <v>Greta Žvilauskaitė</v>
          </cell>
          <cell r="C199">
            <v>35578</v>
          </cell>
          <cell r="D199" t="str">
            <v>Klaipėda</v>
          </cell>
          <cell r="E199" t="str">
            <v>NIKĖ</v>
          </cell>
          <cell r="F199" t="str">
            <v>V.Baronienė</v>
          </cell>
        </row>
        <row r="200">
          <cell r="A200">
            <v>467</v>
          </cell>
          <cell r="B200" t="str">
            <v>Agnė Černeckytė</v>
          </cell>
          <cell r="C200">
            <v>35129</v>
          </cell>
          <cell r="D200" t="str">
            <v>Klaipėda</v>
          </cell>
          <cell r="E200" t="str">
            <v>NIKĖ</v>
          </cell>
          <cell r="F200" t="str">
            <v>V.Baronienė</v>
          </cell>
        </row>
        <row r="201">
          <cell r="A201">
            <v>470</v>
          </cell>
          <cell r="B201" t="str">
            <v>Laura Kineitaitė</v>
          </cell>
          <cell r="C201">
            <v>35324</v>
          </cell>
          <cell r="D201" t="str">
            <v>Klaipėda</v>
          </cell>
          <cell r="E201" t="str">
            <v>NIKĖ</v>
          </cell>
          <cell r="F201" t="str">
            <v>A.Vilčinskienė, R.Adomaitienė</v>
          </cell>
        </row>
        <row r="202">
          <cell r="A202">
            <v>471</v>
          </cell>
          <cell r="B202" t="str">
            <v>Aistė Ričkutė</v>
          </cell>
          <cell r="C202">
            <v>36061</v>
          </cell>
          <cell r="D202" t="str">
            <v>Klaipėda</v>
          </cell>
          <cell r="E202" t="str">
            <v>NIKĖ</v>
          </cell>
          <cell r="F202" t="str">
            <v>A.Vilčinskienė, R.Adomaitienė</v>
          </cell>
        </row>
        <row r="203">
          <cell r="A203">
            <v>473</v>
          </cell>
          <cell r="B203" t="str">
            <v>Edvinas Gilinkevičius</v>
          </cell>
          <cell r="C203">
            <v>35538</v>
          </cell>
          <cell r="D203" t="str">
            <v>Klaipėda</v>
          </cell>
          <cell r="E203" t="str">
            <v>NIKĖ</v>
          </cell>
          <cell r="F203" t="str">
            <v>M.Reinikovas</v>
          </cell>
        </row>
        <row r="204">
          <cell r="A204">
            <v>475</v>
          </cell>
          <cell r="B204" t="str">
            <v>Giedrė Auzacalitaitė</v>
          </cell>
          <cell r="C204">
            <v>35572</v>
          </cell>
          <cell r="D204" t="str">
            <v>Daukšaičiai</v>
          </cell>
          <cell r="E204" t="str">
            <v>MARATONAS</v>
          </cell>
          <cell r="F204" t="str">
            <v>I.Januševičienė</v>
          </cell>
        </row>
        <row r="205">
          <cell r="A205">
            <v>476</v>
          </cell>
          <cell r="B205" t="str">
            <v>Simas Rumšas</v>
          </cell>
          <cell r="C205">
            <v>35684</v>
          </cell>
          <cell r="D205" t="str">
            <v>Daukšaičiai</v>
          </cell>
          <cell r="E205" t="str">
            <v>MARATONAS</v>
          </cell>
          <cell r="F205" t="str">
            <v>I.Januševičienė</v>
          </cell>
        </row>
        <row r="206">
          <cell r="A206">
            <v>480</v>
          </cell>
          <cell r="B206" t="str">
            <v>Dalius Pinskas</v>
          </cell>
          <cell r="C206">
            <v>35222</v>
          </cell>
          <cell r="D206" t="str">
            <v>Klaipėda</v>
          </cell>
          <cell r="E206" t="str">
            <v>NIKĖ</v>
          </cell>
          <cell r="F206" t="str">
            <v>J.Martinkus</v>
          </cell>
        </row>
        <row r="207">
          <cell r="A207">
            <v>508</v>
          </cell>
          <cell r="B207" t="str">
            <v>Kazimieras Bergelis</v>
          </cell>
          <cell r="C207">
            <v>35130</v>
          </cell>
          <cell r="D207" t="str">
            <v>Klaipėda</v>
          </cell>
          <cell r="E207" t="str">
            <v>NIKĖ</v>
          </cell>
          <cell r="F207" t="str">
            <v>V.Baronienė</v>
          </cell>
        </row>
        <row r="208">
          <cell r="A208" t="str">
            <v>x</v>
          </cell>
        </row>
        <row r="209">
          <cell r="A209" t="str">
            <v>x</v>
          </cell>
        </row>
        <row r="210">
          <cell r="A210" t="str">
            <v>x</v>
          </cell>
        </row>
        <row r="211">
          <cell r="A211" t="str">
            <v>x</v>
          </cell>
        </row>
        <row r="212">
          <cell r="A212" t="str">
            <v>x</v>
          </cell>
        </row>
        <row r="213">
          <cell r="A213" t="str">
            <v>x</v>
          </cell>
        </row>
        <row r="214">
          <cell r="A214" t="str">
            <v>x</v>
          </cell>
        </row>
        <row r="215">
          <cell r="A215" t="str">
            <v>x</v>
          </cell>
        </row>
        <row r="216">
          <cell r="A216" t="str">
            <v>x</v>
          </cell>
        </row>
        <row r="217">
          <cell r="A217" t="str">
            <v>x</v>
          </cell>
        </row>
      </sheetData>
      <sheetData sheetId="4">
        <row r="8">
          <cell r="C8">
            <v>9</v>
          </cell>
          <cell r="D8">
            <v>401</v>
          </cell>
          <cell r="E8" t="str">
            <v>Akvilė Gedminaitė</v>
          </cell>
          <cell r="F8">
            <v>35437</v>
          </cell>
          <cell r="G8" t="str">
            <v>Klaipėda</v>
          </cell>
          <cell r="H8">
            <v>9.52</v>
          </cell>
          <cell r="L8">
            <v>1</v>
          </cell>
          <cell r="M8">
            <v>398</v>
          </cell>
          <cell r="N8" t="str">
            <v>Greta Rakevičiutė</v>
          </cell>
          <cell r="O8">
            <v>35182</v>
          </cell>
          <cell r="P8" t="str">
            <v>Klaipėda</v>
          </cell>
          <cell r="Q8" t="str">
            <v>A.Šilauskas</v>
          </cell>
          <cell r="R8">
            <v>8.49</v>
          </cell>
        </row>
        <row r="9">
          <cell r="C9">
            <v>20</v>
          </cell>
          <cell r="D9">
            <v>21</v>
          </cell>
          <cell r="E9" t="str">
            <v>Vilma Norkutė</v>
          </cell>
          <cell r="F9" t="str">
            <v>1997-02-13</v>
          </cell>
          <cell r="G9" t="str">
            <v>Šilutė</v>
          </cell>
          <cell r="H9">
            <v>10.28</v>
          </cell>
          <cell r="L9">
            <v>2</v>
          </cell>
          <cell r="M9">
            <v>68</v>
          </cell>
          <cell r="N9" t="str">
            <v>Ema Viskontaitė</v>
          </cell>
          <cell r="O9">
            <v>35239</v>
          </cell>
          <cell r="P9" t="str">
            <v>Skuodas</v>
          </cell>
          <cell r="Q9" t="str">
            <v>A.Donėla</v>
          </cell>
          <cell r="R9">
            <v>9.01</v>
          </cell>
        </row>
        <row r="10">
          <cell r="C10">
            <v>1</v>
          </cell>
          <cell r="D10">
            <v>398</v>
          </cell>
          <cell r="E10" t="str">
            <v>Greta Rakevičiutė</v>
          </cell>
          <cell r="F10">
            <v>35182</v>
          </cell>
          <cell r="G10" t="str">
            <v>Klaipėda</v>
          </cell>
          <cell r="H10">
            <v>8.49</v>
          </cell>
          <cell r="L10">
            <v>3</v>
          </cell>
          <cell r="M10">
            <v>440</v>
          </cell>
          <cell r="N10" t="str">
            <v>Ieva Tamolytė</v>
          </cell>
          <cell r="O10">
            <v>35696</v>
          </cell>
          <cell r="P10" t="str">
            <v>Klaipėda</v>
          </cell>
          <cell r="Q10" t="str">
            <v>M.Krakys</v>
          </cell>
          <cell r="R10">
            <v>9.04</v>
          </cell>
        </row>
        <row r="11">
          <cell r="C11">
            <v>3</v>
          </cell>
          <cell r="D11">
            <v>440</v>
          </cell>
          <cell r="E11" t="str">
            <v>Ieva Tamolytė</v>
          </cell>
          <cell r="F11">
            <v>35696</v>
          </cell>
          <cell r="G11" t="str">
            <v>Klaipėda</v>
          </cell>
          <cell r="H11">
            <v>9.04</v>
          </cell>
          <cell r="L11">
            <v>4</v>
          </cell>
          <cell r="M11">
            <v>16</v>
          </cell>
          <cell r="N11" t="str">
            <v>Morta Montvydaitė</v>
          </cell>
          <cell r="O11" t="str">
            <v>1996-01-21</v>
          </cell>
          <cell r="P11" t="str">
            <v>Šilutė</v>
          </cell>
          <cell r="Q11" t="str">
            <v>M. Urmulevičius</v>
          </cell>
          <cell r="R11">
            <v>9.07</v>
          </cell>
        </row>
        <row r="12">
          <cell r="C12">
            <v>11</v>
          </cell>
          <cell r="D12">
            <v>46</v>
          </cell>
          <cell r="E12" t="str">
            <v>Akvile Grevyte</v>
          </cell>
          <cell r="F12">
            <v>35205</v>
          </cell>
          <cell r="G12" t="str">
            <v>Klaipėdos raj.</v>
          </cell>
          <cell r="H12">
            <v>9.68</v>
          </cell>
          <cell r="L12">
            <v>5</v>
          </cell>
          <cell r="M12">
            <v>443</v>
          </cell>
          <cell r="N12" t="str">
            <v>Diana Curikova</v>
          </cell>
          <cell r="O12">
            <v>35543</v>
          </cell>
          <cell r="P12" t="str">
            <v>Klaipėda</v>
          </cell>
          <cell r="Q12" t="str">
            <v>M.Krakys</v>
          </cell>
          <cell r="R12">
            <v>9.17</v>
          </cell>
        </row>
        <row r="13">
          <cell r="C13">
            <v>12</v>
          </cell>
          <cell r="D13">
            <v>53</v>
          </cell>
          <cell r="E13" t="str">
            <v>Gintare Balsyte</v>
          </cell>
          <cell r="F13">
            <v>35159</v>
          </cell>
          <cell r="G13" t="str">
            <v>Klaipėdos raj.</v>
          </cell>
          <cell r="H13">
            <v>9.69</v>
          </cell>
          <cell r="L13">
            <v>6</v>
          </cell>
          <cell r="M13">
            <v>442</v>
          </cell>
          <cell r="N13" t="str">
            <v>Sonata Jančauskaitė</v>
          </cell>
          <cell r="O13">
            <v>35624</v>
          </cell>
          <cell r="P13" t="str">
            <v>Klaipėda</v>
          </cell>
          <cell r="Q13" t="str">
            <v>M.Krakys</v>
          </cell>
          <cell r="R13">
            <v>9.18</v>
          </cell>
        </row>
        <row r="14">
          <cell r="L14">
            <v>7</v>
          </cell>
          <cell r="M14">
            <v>36</v>
          </cell>
          <cell r="N14" t="str">
            <v>Gabrielė Girskytė</v>
          </cell>
          <cell r="O14">
            <v>35107</v>
          </cell>
          <cell r="P14" t="str">
            <v>Šilutė</v>
          </cell>
          <cell r="Q14" t="str">
            <v>S.Oželis</v>
          </cell>
          <cell r="R14">
            <v>9.32</v>
          </cell>
        </row>
        <row r="15">
          <cell r="E15">
            <v>5</v>
          </cell>
          <cell r="L15">
            <v>8</v>
          </cell>
          <cell r="M15">
            <v>365</v>
          </cell>
          <cell r="N15" t="str">
            <v>Iveta Proskurinaitė</v>
          </cell>
          <cell r="O15">
            <v>35349</v>
          </cell>
          <cell r="P15" t="str">
            <v>Klaipėda</v>
          </cell>
          <cell r="Q15" t="str">
            <v>M.Krakys</v>
          </cell>
          <cell r="R15">
            <v>9.42</v>
          </cell>
        </row>
        <row r="16">
          <cell r="C16" t="str">
            <v>Vieta</v>
          </cell>
          <cell r="D16" t="str">
            <v>bib</v>
          </cell>
          <cell r="E16" t="str">
            <v>Dalyvis</v>
          </cell>
          <cell r="F16" t="str">
            <v>Gim data</v>
          </cell>
          <cell r="G16" t="str">
            <v>Komanda</v>
          </cell>
          <cell r="H16" t="str">
            <v>Rez</v>
          </cell>
          <cell r="L16">
            <v>9</v>
          </cell>
          <cell r="M16">
            <v>401</v>
          </cell>
          <cell r="N16" t="str">
            <v>Akvilė Gedminaitė</v>
          </cell>
          <cell r="O16">
            <v>35437</v>
          </cell>
          <cell r="P16" t="str">
            <v>Klaipėda</v>
          </cell>
          <cell r="Q16" t="str">
            <v>A.Šilauskas</v>
          </cell>
          <cell r="R16">
            <v>9.52</v>
          </cell>
        </row>
        <row r="17">
          <cell r="C17">
            <v>16</v>
          </cell>
          <cell r="D17">
            <v>402</v>
          </cell>
          <cell r="E17" t="str">
            <v>Jolita Mirauskaitė</v>
          </cell>
          <cell r="F17">
            <v>35521</v>
          </cell>
          <cell r="G17" t="str">
            <v>Klaipėda</v>
          </cell>
          <cell r="H17">
            <v>9.9</v>
          </cell>
          <cell r="L17">
            <v>10</v>
          </cell>
          <cell r="M17">
            <v>50</v>
          </cell>
          <cell r="N17" t="str">
            <v>Marija Buziliauskaite</v>
          </cell>
          <cell r="O17">
            <v>35228</v>
          </cell>
          <cell r="P17" t="str">
            <v>Klaipėdos raj.</v>
          </cell>
          <cell r="Q17" t="str">
            <v>B.Ruigienė</v>
          </cell>
          <cell r="R17">
            <v>9.63</v>
          </cell>
        </row>
        <row r="18">
          <cell r="C18">
            <v>18</v>
          </cell>
          <cell r="D18">
            <v>22</v>
          </cell>
          <cell r="E18" t="str">
            <v>Miglė Šiaudvytytė</v>
          </cell>
          <cell r="F18" t="str">
            <v>1997-05-14</v>
          </cell>
          <cell r="G18" t="str">
            <v>Šilutė</v>
          </cell>
          <cell r="H18">
            <v>10.09</v>
          </cell>
          <cell r="L18">
            <v>11</v>
          </cell>
          <cell r="M18">
            <v>46</v>
          </cell>
          <cell r="N18" t="str">
            <v>Akvile Grevyte</v>
          </cell>
          <cell r="O18">
            <v>35205</v>
          </cell>
          <cell r="P18" t="str">
            <v>Klaipėdos raj.</v>
          </cell>
          <cell r="Q18" t="str">
            <v>B.Ruigienė</v>
          </cell>
          <cell r="R18">
            <v>9.68</v>
          </cell>
        </row>
        <row r="19">
          <cell r="C19">
            <v>5</v>
          </cell>
          <cell r="D19">
            <v>443</v>
          </cell>
          <cell r="E19" t="str">
            <v>Diana Curikova</v>
          </cell>
          <cell r="F19">
            <v>35543</v>
          </cell>
          <cell r="G19" t="str">
            <v>Klaipėda</v>
          </cell>
          <cell r="H19">
            <v>9.17</v>
          </cell>
          <cell r="L19">
            <v>12</v>
          </cell>
          <cell r="M19">
            <v>53</v>
          </cell>
          <cell r="N19" t="str">
            <v>Gintare Balsyte</v>
          </cell>
          <cell r="O19">
            <v>35159</v>
          </cell>
          <cell r="P19" t="str">
            <v>Klaipėdos raj.</v>
          </cell>
          <cell r="Q19" t="str">
            <v>A.Šimkevičius</v>
          </cell>
          <cell r="R19">
            <v>9.69</v>
          </cell>
        </row>
        <row r="20">
          <cell r="C20">
            <v>10</v>
          </cell>
          <cell r="D20">
            <v>50</v>
          </cell>
          <cell r="E20" t="str">
            <v>Marija Buziliauskaite</v>
          </cell>
          <cell r="F20">
            <v>35228</v>
          </cell>
          <cell r="G20" t="str">
            <v>Klaipėdos raj.</v>
          </cell>
          <cell r="H20">
            <v>9.63</v>
          </cell>
        </row>
        <row r="21">
          <cell r="C21">
            <v>15</v>
          </cell>
          <cell r="D21">
            <v>54</v>
          </cell>
          <cell r="E21" t="str">
            <v>Vaiva Strazdaite</v>
          </cell>
          <cell r="F21">
            <v>35217</v>
          </cell>
          <cell r="G21" t="str">
            <v>Klaipėdos raj.</v>
          </cell>
          <cell r="H21">
            <v>9.85</v>
          </cell>
        </row>
        <row r="22">
          <cell r="C22">
            <v>17</v>
          </cell>
          <cell r="D22">
            <v>34</v>
          </cell>
          <cell r="E22" t="str">
            <v>Greta Zairytė</v>
          </cell>
          <cell r="F22">
            <v>35180</v>
          </cell>
          <cell r="G22" t="str">
            <v>Šilutė</v>
          </cell>
          <cell r="H22">
            <v>10.02</v>
          </cell>
        </row>
        <row r="24">
          <cell r="E24">
            <v>5</v>
          </cell>
        </row>
        <row r="25">
          <cell r="C25" t="str">
            <v>Vieta</v>
          </cell>
          <cell r="D25" t="str">
            <v>bib</v>
          </cell>
          <cell r="E25" t="str">
            <v>Dalyvis</v>
          </cell>
          <cell r="F25" t="str">
            <v>Gim data</v>
          </cell>
          <cell r="G25" t="str">
            <v>Komanda</v>
          </cell>
          <cell r="H25" t="str">
            <v>Rez</v>
          </cell>
        </row>
        <row r="26">
          <cell r="C26">
            <v>22</v>
          </cell>
          <cell r="D26">
            <v>52</v>
          </cell>
          <cell r="E26" t="str">
            <v>Deimante Ramonaitė</v>
          </cell>
          <cell r="F26">
            <v>35468</v>
          </cell>
          <cell r="G26" t="str">
            <v>Klaipėdos raj.</v>
          </cell>
          <cell r="H26">
            <v>10.95</v>
          </cell>
        </row>
        <row r="27">
          <cell r="C27">
            <v>4</v>
          </cell>
          <cell r="D27">
            <v>16</v>
          </cell>
          <cell r="E27" t="str">
            <v>Morta Montvydaitė</v>
          </cell>
          <cell r="F27" t="str">
            <v>1996-01-21</v>
          </cell>
          <cell r="G27" t="str">
            <v>Šilutė</v>
          </cell>
          <cell r="H27">
            <v>9.07</v>
          </cell>
        </row>
        <row r="28">
          <cell r="C28">
            <v>6</v>
          </cell>
          <cell r="D28">
            <v>442</v>
          </cell>
          <cell r="E28" t="str">
            <v>Sonata Jančauskaitė</v>
          </cell>
          <cell r="F28">
            <v>35624</v>
          </cell>
          <cell r="G28" t="str">
            <v>Klaipėda</v>
          </cell>
          <cell r="H28">
            <v>9.18</v>
          </cell>
        </row>
        <row r="29">
          <cell r="C29">
            <v>13</v>
          </cell>
          <cell r="D29">
            <v>67</v>
          </cell>
          <cell r="E29" t="str">
            <v>Ineta Mineikytė</v>
          </cell>
          <cell r="F29">
            <v>35317</v>
          </cell>
          <cell r="G29" t="str">
            <v>Klaipėda</v>
          </cell>
          <cell r="H29">
            <v>9.71</v>
          </cell>
        </row>
        <row r="30">
          <cell r="C30">
            <v>21</v>
          </cell>
          <cell r="D30">
            <v>28</v>
          </cell>
          <cell r="E30" t="str">
            <v>Kristina Kielaitytė</v>
          </cell>
          <cell r="F30">
            <v>35789</v>
          </cell>
          <cell r="G30" t="str">
            <v>Klaipėda</v>
          </cell>
          <cell r="H30">
            <v>10.36</v>
          </cell>
        </row>
        <row r="31">
          <cell r="C31">
            <v>24</v>
          </cell>
          <cell r="E31" t="str">
            <v> </v>
          </cell>
          <cell r="F31" t="str">
            <v> </v>
          </cell>
          <cell r="G31" t="str">
            <v> </v>
          </cell>
          <cell r="H31">
            <v>12.37</v>
          </cell>
        </row>
        <row r="33">
          <cell r="E33">
            <v>5</v>
          </cell>
        </row>
        <row r="34">
          <cell r="C34" t="str">
            <v>Vieta</v>
          </cell>
          <cell r="D34" t="str">
            <v>bib</v>
          </cell>
          <cell r="E34" t="str">
            <v>Dalyvis</v>
          </cell>
          <cell r="F34" t="str">
            <v>Gim data</v>
          </cell>
          <cell r="G34" t="str">
            <v>Komanda</v>
          </cell>
          <cell r="H34" t="str">
            <v>Rez</v>
          </cell>
        </row>
        <row r="35">
          <cell r="C35">
            <v>19</v>
          </cell>
          <cell r="D35">
            <v>29</v>
          </cell>
          <cell r="E35" t="str">
            <v>Andželika Talačkaitė</v>
          </cell>
          <cell r="F35">
            <v>35653</v>
          </cell>
          <cell r="G35" t="str">
            <v>Klaipėda</v>
          </cell>
          <cell r="H35">
            <v>10.2</v>
          </cell>
        </row>
        <row r="36">
          <cell r="C36">
            <v>8</v>
          </cell>
          <cell r="D36">
            <v>365</v>
          </cell>
          <cell r="E36" t="str">
            <v>Iveta Proskurinaitė</v>
          </cell>
          <cell r="F36">
            <v>35349</v>
          </cell>
          <cell r="G36" t="str">
            <v>Klaipėda</v>
          </cell>
          <cell r="H36">
            <v>9.42</v>
          </cell>
        </row>
        <row r="37">
          <cell r="C37">
            <v>7</v>
          </cell>
          <cell r="D37">
            <v>36</v>
          </cell>
          <cell r="E37" t="str">
            <v>Gabrielė Girskytė</v>
          </cell>
          <cell r="F37">
            <v>35107</v>
          </cell>
          <cell r="G37" t="str">
            <v>Šilutė</v>
          </cell>
          <cell r="H37">
            <v>9.32</v>
          </cell>
        </row>
        <row r="38">
          <cell r="C38">
            <v>23</v>
          </cell>
          <cell r="D38">
            <v>39</v>
          </cell>
          <cell r="E38" t="str">
            <v>Ugne Ostapenkaite</v>
          </cell>
          <cell r="F38">
            <v>35807</v>
          </cell>
          <cell r="G38" t="str">
            <v>Klaipėdos raj.</v>
          </cell>
          <cell r="H38">
            <v>11.01</v>
          </cell>
        </row>
        <row r="39">
          <cell r="C39">
            <v>14</v>
          </cell>
          <cell r="D39">
            <v>58</v>
          </cell>
          <cell r="E39" t="str">
            <v>Austeja Lekaviciutė</v>
          </cell>
          <cell r="F39">
            <v>35991</v>
          </cell>
          <cell r="G39" t="str">
            <v>Klaipėdos raj.</v>
          </cell>
          <cell r="H39">
            <v>9.76</v>
          </cell>
        </row>
        <row r="40">
          <cell r="C40">
            <v>2</v>
          </cell>
          <cell r="D40">
            <v>68</v>
          </cell>
          <cell r="E40" t="str">
            <v>Ema Viskontaitė</v>
          </cell>
          <cell r="F40">
            <v>35239</v>
          </cell>
          <cell r="G40" t="str">
            <v>Skuodas</v>
          </cell>
          <cell r="H40">
            <v>9.01</v>
          </cell>
        </row>
        <row r="42">
          <cell r="E42">
            <v>5</v>
          </cell>
        </row>
        <row r="43">
          <cell r="C43" t="str">
            <v>Vieta</v>
          </cell>
          <cell r="D43" t="str">
            <v>bib</v>
          </cell>
          <cell r="E43" t="str">
            <v>Dalyvis</v>
          </cell>
          <cell r="F43" t="str">
            <v>Gim data</v>
          </cell>
          <cell r="G43" t="str">
            <v>Komanda</v>
          </cell>
          <cell r="H43" t="str">
            <v>Rez</v>
          </cell>
        </row>
        <row r="44">
          <cell r="C44" t="str">
            <v/>
          </cell>
          <cell r="E44" t="str">
            <v> </v>
          </cell>
          <cell r="F44" t="str">
            <v> </v>
          </cell>
          <cell r="G44" t="str">
            <v> </v>
          </cell>
        </row>
        <row r="45">
          <cell r="C45" t="str">
            <v/>
          </cell>
          <cell r="E45" t="str">
            <v> </v>
          </cell>
          <cell r="F45" t="str">
            <v> </v>
          </cell>
          <cell r="G45" t="str">
            <v> </v>
          </cell>
        </row>
        <row r="46">
          <cell r="C46" t="str">
            <v/>
          </cell>
          <cell r="E46" t="str">
            <v> </v>
          </cell>
          <cell r="F46" t="str">
            <v> </v>
          </cell>
          <cell r="G46" t="str">
            <v> </v>
          </cell>
        </row>
        <row r="47">
          <cell r="C47" t="str">
            <v/>
          </cell>
          <cell r="E47" t="str">
            <v> </v>
          </cell>
          <cell r="F47" t="str">
            <v> </v>
          </cell>
          <cell r="G47" t="str">
            <v> </v>
          </cell>
        </row>
        <row r="48">
          <cell r="C48" t="str">
            <v/>
          </cell>
          <cell r="E48" t="str">
            <v> </v>
          </cell>
          <cell r="F48" t="str">
            <v> </v>
          </cell>
          <cell r="G48" t="str">
            <v> </v>
          </cell>
        </row>
        <row r="49">
          <cell r="C49" t="str">
            <v/>
          </cell>
          <cell r="E49" t="str">
            <v> </v>
          </cell>
          <cell r="F49" t="str">
            <v> </v>
          </cell>
          <cell r="G49" t="str">
            <v> </v>
          </cell>
        </row>
        <row r="51">
          <cell r="E51">
            <v>5</v>
          </cell>
        </row>
        <row r="52">
          <cell r="C52" t="str">
            <v>Vieta</v>
          </cell>
          <cell r="D52" t="str">
            <v>bib</v>
          </cell>
          <cell r="E52" t="str">
            <v>Dalyvis</v>
          </cell>
          <cell r="F52" t="str">
            <v>Gim data</v>
          </cell>
          <cell r="G52" t="str">
            <v>Komanda</v>
          </cell>
          <cell r="H52" t="str">
            <v>Rez</v>
          </cell>
        </row>
        <row r="53">
          <cell r="C53" t="str">
            <v/>
          </cell>
          <cell r="E53" t="str">
            <v> </v>
          </cell>
          <cell r="F53" t="str">
            <v> </v>
          </cell>
          <cell r="G53" t="str">
            <v> </v>
          </cell>
        </row>
        <row r="54">
          <cell r="C54" t="str">
            <v/>
          </cell>
          <cell r="E54" t="str">
            <v> </v>
          </cell>
          <cell r="F54" t="str">
            <v> </v>
          </cell>
          <cell r="G54" t="str">
            <v> </v>
          </cell>
        </row>
        <row r="55">
          <cell r="C55" t="str">
            <v/>
          </cell>
          <cell r="E55" t="str">
            <v> </v>
          </cell>
          <cell r="F55" t="str">
            <v> </v>
          </cell>
          <cell r="G55" t="str">
            <v> </v>
          </cell>
        </row>
        <row r="56">
          <cell r="C56" t="str">
            <v/>
          </cell>
          <cell r="E56" t="str">
            <v> </v>
          </cell>
          <cell r="F56" t="str">
            <v> </v>
          </cell>
          <cell r="G56" t="str">
            <v> </v>
          </cell>
        </row>
        <row r="57">
          <cell r="C57" t="str">
            <v/>
          </cell>
          <cell r="E57" t="str">
            <v> </v>
          </cell>
          <cell r="F57" t="str">
            <v> </v>
          </cell>
          <cell r="G57" t="str">
            <v> </v>
          </cell>
        </row>
        <row r="58">
          <cell r="C58" t="str">
            <v/>
          </cell>
          <cell r="E58" t="str">
            <v> </v>
          </cell>
          <cell r="F58" t="str">
            <v> </v>
          </cell>
          <cell r="G58" t="str">
            <v> </v>
          </cell>
        </row>
        <row r="60">
          <cell r="E60">
            <v>5</v>
          </cell>
        </row>
        <row r="61">
          <cell r="C61" t="str">
            <v>Vieta</v>
          </cell>
          <cell r="D61" t="str">
            <v>bib</v>
          </cell>
          <cell r="E61" t="str">
            <v>Dalyvis</v>
          </cell>
          <cell r="F61" t="str">
            <v>Gim data</v>
          </cell>
          <cell r="G61" t="str">
            <v>Komanda</v>
          </cell>
          <cell r="H61" t="str">
            <v>Rez</v>
          </cell>
        </row>
        <row r="62">
          <cell r="C62" t="str">
            <v/>
          </cell>
          <cell r="E62" t="str">
            <v> </v>
          </cell>
          <cell r="F62" t="str">
            <v> </v>
          </cell>
          <cell r="G62" t="str">
            <v> </v>
          </cell>
        </row>
        <row r="63">
          <cell r="C63" t="str">
            <v/>
          </cell>
          <cell r="E63" t="str">
            <v> </v>
          </cell>
          <cell r="F63" t="str">
            <v> </v>
          </cell>
          <cell r="G63" t="str">
            <v> </v>
          </cell>
        </row>
        <row r="64">
          <cell r="C64" t="str">
            <v/>
          </cell>
          <cell r="E64" t="str">
            <v> </v>
          </cell>
          <cell r="F64" t="str">
            <v> </v>
          </cell>
          <cell r="G64" t="str">
            <v> </v>
          </cell>
        </row>
        <row r="65">
          <cell r="C65" t="str">
            <v/>
          </cell>
          <cell r="E65" t="str">
            <v> </v>
          </cell>
          <cell r="F65" t="str">
            <v> </v>
          </cell>
          <cell r="G65" t="str">
            <v> </v>
          </cell>
        </row>
        <row r="66">
          <cell r="C66" t="str">
            <v/>
          </cell>
          <cell r="E66" t="str">
            <v> </v>
          </cell>
          <cell r="F66" t="str">
            <v> </v>
          </cell>
          <cell r="G66" t="str">
            <v> </v>
          </cell>
        </row>
        <row r="67">
          <cell r="C67" t="str">
            <v/>
          </cell>
          <cell r="E67" t="str">
            <v> </v>
          </cell>
          <cell r="F67" t="str">
            <v> </v>
          </cell>
          <cell r="G67" t="str">
            <v> </v>
          </cell>
        </row>
        <row r="69">
          <cell r="E69">
            <v>5</v>
          </cell>
        </row>
        <row r="70">
          <cell r="C70" t="str">
            <v>Vieta</v>
          </cell>
          <cell r="D70" t="str">
            <v>bib</v>
          </cell>
          <cell r="E70" t="str">
            <v>Dalyvis</v>
          </cell>
          <cell r="F70" t="str">
            <v>Gim data</v>
          </cell>
          <cell r="G70" t="str">
            <v>Komanda</v>
          </cell>
          <cell r="H70" t="str">
            <v>Rez</v>
          </cell>
        </row>
        <row r="71">
          <cell r="C71" t="str">
            <v/>
          </cell>
          <cell r="E71" t="str">
            <v> </v>
          </cell>
          <cell r="F71" t="str">
            <v> </v>
          </cell>
          <cell r="G71" t="str">
            <v> </v>
          </cell>
        </row>
        <row r="72">
          <cell r="C72" t="str">
            <v/>
          </cell>
          <cell r="E72" t="str">
            <v> </v>
          </cell>
          <cell r="F72" t="str">
            <v> </v>
          </cell>
          <cell r="G72" t="str">
            <v> </v>
          </cell>
        </row>
        <row r="73">
          <cell r="C73" t="str">
            <v/>
          </cell>
          <cell r="E73" t="str">
            <v> </v>
          </cell>
          <cell r="F73" t="str">
            <v> </v>
          </cell>
          <cell r="G73" t="str">
            <v> </v>
          </cell>
        </row>
        <row r="74">
          <cell r="C74" t="str">
            <v/>
          </cell>
          <cell r="E74" t="str">
            <v> </v>
          </cell>
          <cell r="F74" t="str">
            <v> </v>
          </cell>
          <cell r="G74" t="str">
            <v> </v>
          </cell>
        </row>
        <row r="75">
          <cell r="C75" t="str">
            <v/>
          </cell>
          <cell r="E75" t="str">
            <v> </v>
          </cell>
          <cell r="F75" t="str">
            <v> </v>
          </cell>
          <cell r="G75" t="str">
            <v> </v>
          </cell>
        </row>
        <row r="76">
          <cell r="C76" t="str">
            <v/>
          </cell>
          <cell r="E76" t="str">
            <v> </v>
          </cell>
          <cell r="F76" t="str">
            <v> </v>
          </cell>
          <cell r="G76" t="str">
            <v> </v>
          </cell>
        </row>
        <row r="78">
          <cell r="E78">
            <v>5</v>
          </cell>
        </row>
        <row r="79">
          <cell r="C79" t="str">
            <v>Vieta</v>
          </cell>
          <cell r="D79" t="str">
            <v>bib</v>
          </cell>
          <cell r="E79" t="str">
            <v>Dalyvis</v>
          </cell>
          <cell r="F79" t="str">
            <v>Gim data</v>
          </cell>
          <cell r="G79" t="str">
            <v>Komanda</v>
          </cell>
          <cell r="H79" t="str">
            <v>Rez</v>
          </cell>
        </row>
        <row r="80">
          <cell r="C80" t="str">
            <v/>
          </cell>
          <cell r="E80" t="str">
            <v> </v>
          </cell>
          <cell r="F80" t="str">
            <v> </v>
          </cell>
          <cell r="G80" t="str">
            <v> </v>
          </cell>
        </row>
        <row r="81">
          <cell r="C81" t="str">
            <v/>
          </cell>
          <cell r="E81" t="str">
            <v> </v>
          </cell>
          <cell r="F81" t="str">
            <v> </v>
          </cell>
          <cell r="G81" t="str">
            <v> </v>
          </cell>
        </row>
        <row r="82">
          <cell r="C82" t="str">
            <v/>
          </cell>
          <cell r="E82" t="str">
            <v> </v>
          </cell>
          <cell r="F82" t="str">
            <v> </v>
          </cell>
          <cell r="G82" t="str">
            <v> </v>
          </cell>
        </row>
        <row r="83">
          <cell r="C83" t="str">
            <v/>
          </cell>
          <cell r="E83" t="str">
            <v> </v>
          </cell>
          <cell r="F83" t="str">
            <v> </v>
          </cell>
          <cell r="G83" t="str">
            <v> </v>
          </cell>
        </row>
        <row r="84">
          <cell r="C84" t="str">
            <v/>
          </cell>
          <cell r="E84" t="str">
            <v> </v>
          </cell>
          <cell r="F84" t="str">
            <v> </v>
          </cell>
          <cell r="G84" t="str">
            <v> </v>
          </cell>
        </row>
        <row r="85">
          <cell r="C85" t="str">
            <v/>
          </cell>
          <cell r="E85" t="str">
            <v> </v>
          </cell>
          <cell r="F85" t="str">
            <v> </v>
          </cell>
          <cell r="G85" t="str">
            <v> </v>
          </cell>
        </row>
        <row r="87">
          <cell r="E87">
            <v>5</v>
          </cell>
        </row>
        <row r="88">
          <cell r="C88" t="str">
            <v>Vieta</v>
          </cell>
          <cell r="D88" t="str">
            <v>bib</v>
          </cell>
          <cell r="E88" t="str">
            <v>Dalyvis</v>
          </cell>
          <cell r="F88" t="str">
            <v>Gim data</v>
          </cell>
          <cell r="G88" t="str">
            <v>Komanda</v>
          </cell>
          <cell r="H88" t="str">
            <v>Rez</v>
          </cell>
        </row>
        <row r="89">
          <cell r="C89" t="str">
            <v/>
          </cell>
          <cell r="E89" t="str">
            <v> </v>
          </cell>
          <cell r="F89" t="str">
            <v> </v>
          </cell>
          <cell r="G89" t="str">
            <v> </v>
          </cell>
        </row>
        <row r="90">
          <cell r="C90" t="str">
            <v/>
          </cell>
          <cell r="E90" t="str">
            <v> </v>
          </cell>
          <cell r="F90" t="str">
            <v> </v>
          </cell>
          <cell r="G90" t="str">
            <v> </v>
          </cell>
        </row>
        <row r="91">
          <cell r="C91" t="str">
            <v/>
          </cell>
          <cell r="E91" t="str">
            <v> </v>
          </cell>
          <cell r="F91" t="str">
            <v> </v>
          </cell>
          <cell r="G91" t="str">
            <v> </v>
          </cell>
        </row>
        <row r="92">
          <cell r="C92" t="str">
            <v/>
          </cell>
          <cell r="E92" t="str">
            <v> </v>
          </cell>
          <cell r="F92" t="str">
            <v> </v>
          </cell>
          <cell r="G92" t="str">
            <v> </v>
          </cell>
        </row>
        <row r="93">
          <cell r="C93" t="str">
            <v/>
          </cell>
          <cell r="E93" t="str">
            <v> </v>
          </cell>
          <cell r="F93" t="str">
            <v> </v>
          </cell>
          <cell r="G93" t="str">
            <v> </v>
          </cell>
        </row>
        <row r="94">
          <cell r="C94" t="str">
            <v/>
          </cell>
          <cell r="E94" t="str">
            <v> </v>
          </cell>
          <cell r="F94" t="str">
            <v> </v>
          </cell>
          <cell r="G9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0m 1998 ir j"/>
      <sheetName val="60m M"/>
      <sheetName val="60m B"/>
      <sheetName val="200m M"/>
      <sheetName val="200m B"/>
      <sheetName val="600m"/>
      <sheetName val="1000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32" customWidth="1"/>
    <col min="2" max="2" width="6.57421875" style="32" customWidth="1"/>
    <col min="3" max="3" width="19.421875" style="32" customWidth="1"/>
    <col min="4" max="4" width="12.28125" style="32" customWidth="1"/>
    <col min="5" max="5" width="13.140625" style="32" customWidth="1"/>
    <col min="6" max="6" width="29.421875" style="32" customWidth="1"/>
    <col min="7" max="8" width="8.00390625" style="32" customWidth="1"/>
    <col min="9" max="9" width="8.00390625" style="31" customWidth="1"/>
    <col min="10" max="10" width="9.140625" style="32" customWidth="1"/>
    <col min="11" max="12" width="6.421875" style="32" customWidth="1"/>
    <col min="13" max="16384" width="9.140625" style="32" customWidth="1"/>
  </cols>
  <sheetData>
    <row r="1" ht="18.75">
      <c r="A1" s="18" t="s">
        <v>11</v>
      </c>
    </row>
    <row r="2" spans="1:6" ht="15.75">
      <c r="A2" s="19" t="s">
        <v>6</v>
      </c>
      <c r="F2" s="33">
        <v>39870</v>
      </c>
    </row>
    <row r="3" ht="15">
      <c r="F3" s="33"/>
    </row>
    <row r="4" spans="1:4" ht="18.75">
      <c r="A4" s="62" t="s">
        <v>172</v>
      </c>
      <c r="D4" s="32" t="s">
        <v>173</v>
      </c>
    </row>
    <row r="6" spans="1:9" ht="15.75" thickBot="1">
      <c r="A6" s="63" t="s">
        <v>4</v>
      </c>
      <c r="B6" s="63" t="s">
        <v>1</v>
      </c>
      <c r="C6" s="64" t="s">
        <v>0</v>
      </c>
      <c r="D6" s="63" t="s">
        <v>27</v>
      </c>
      <c r="E6" s="64" t="s">
        <v>26</v>
      </c>
      <c r="F6" s="64" t="s">
        <v>110</v>
      </c>
      <c r="G6" s="65" t="s">
        <v>174</v>
      </c>
      <c r="H6" s="65" t="s">
        <v>175</v>
      </c>
      <c r="I6" s="65" t="s">
        <v>112</v>
      </c>
    </row>
    <row r="7" spans="1:9" ht="15.75" thickTop="1">
      <c r="A7" s="31">
        <v>1</v>
      </c>
      <c r="B7" s="31">
        <v>66</v>
      </c>
      <c r="C7" s="32" t="s">
        <v>176</v>
      </c>
      <c r="D7" s="66" t="s">
        <v>177</v>
      </c>
      <c r="E7" s="32" t="s">
        <v>9</v>
      </c>
      <c r="F7" s="32" t="s">
        <v>178</v>
      </c>
      <c r="G7" s="69">
        <v>9.71</v>
      </c>
      <c r="H7" s="69">
        <v>9.6</v>
      </c>
      <c r="I7" s="31" t="s">
        <v>124</v>
      </c>
    </row>
    <row r="8" spans="1:9" ht="15">
      <c r="A8" s="31">
        <v>2</v>
      </c>
      <c r="B8" s="31">
        <v>471</v>
      </c>
      <c r="C8" s="32" t="s">
        <v>93</v>
      </c>
      <c r="D8" s="66">
        <v>36061</v>
      </c>
      <c r="E8" s="32" t="s">
        <v>9</v>
      </c>
      <c r="F8" s="32" t="s">
        <v>158</v>
      </c>
      <c r="G8" s="69">
        <v>9.7</v>
      </c>
      <c r="H8" s="69">
        <v>9.74</v>
      </c>
      <c r="I8" s="31" t="s">
        <v>132</v>
      </c>
    </row>
    <row r="9" spans="1:9" ht="15">
      <c r="A9" s="31">
        <v>3</v>
      </c>
      <c r="B9" s="31">
        <v>405</v>
      </c>
      <c r="C9" s="32" t="s">
        <v>44</v>
      </c>
      <c r="D9" s="66">
        <v>36154</v>
      </c>
      <c r="E9" s="32" t="s">
        <v>9</v>
      </c>
      <c r="F9" s="32" t="s">
        <v>153</v>
      </c>
      <c r="G9" s="69">
        <v>10.27</v>
      </c>
      <c r="H9" s="69">
        <v>10.15</v>
      </c>
      <c r="I9" s="31" t="s">
        <v>132</v>
      </c>
    </row>
    <row r="10" spans="1:9" ht="15">
      <c r="A10" s="70">
        <v>4</v>
      </c>
      <c r="B10" s="31">
        <v>38</v>
      </c>
      <c r="C10" s="32" t="s">
        <v>179</v>
      </c>
      <c r="D10" s="66">
        <v>35882</v>
      </c>
      <c r="E10" s="32" t="s">
        <v>9</v>
      </c>
      <c r="F10" s="32" t="s">
        <v>153</v>
      </c>
      <c r="G10" s="69">
        <v>10.65</v>
      </c>
      <c r="H10" s="69">
        <v>10.17</v>
      </c>
      <c r="I10" s="31" t="s">
        <v>132</v>
      </c>
    </row>
    <row r="11" spans="1:8" ht="15">
      <c r="A11" s="70">
        <v>5</v>
      </c>
      <c r="B11" s="31">
        <v>437</v>
      </c>
      <c r="C11" s="32" t="s">
        <v>180</v>
      </c>
      <c r="D11" s="66">
        <v>36787</v>
      </c>
      <c r="E11" s="32" t="s">
        <v>9</v>
      </c>
      <c r="F11" s="32" t="s">
        <v>114</v>
      </c>
      <c r="G11" s="69">
        <v>10.33</v>
      </c>
      <c r="H11" s="69">
        <v>10.29</v>
      </c>
    </row>
    <row r="12" spans="1:8" ht="15">
      <c r="A12" s="70">
        <v>6</v>
      </c>
      <c r="B12" s="31">
        <v>27</v>
      </c>
      <c r="C12" s="32" t="s">
        <v>181</v>
      </c>
      <c r="D12" s="66">
        <v>36087</v>
      </c>
      <c r="E12" s="32" t="s">
        <v>9</v>
      </c>
      <c r="F12" s="32" t="s">
        <v>114</v>
      </c>
      <c r="G12" s="69">
        <v>10.7</v>
      </c>
      <c r="H12" s="69">
        <v>10.77</v>
      </c>
    </row>
    <row r="13" spans="1:7" ht="15">
      <c r="A13" s="70">
        <v>7</v>
      </c>
      <c r="B13" s="31">
        <v>25</v>
      </c>
      <c r="C13" s="32" t="s">
        <v>182</v>
      </c>
      <c r="D13" s="66">
        <v>36601</v>
      </c>
      <c r="E13" s="32" t="s">
        <v>9</v>
      </c>
      <c r="F13" s="32" t="s">
        <v>114</v>
      </c>
      <c r="G13" s="69">
        <v>11.34</v>
      </c>
    </row>
    <row r="14" spans="1:7" ht="15">
      <c r="A14" s="70">
        <v>8</v>
      </c>
      <c r="B14" s="31">
        <v>26</v>
      </c>
      <c r="C14" s="32" t="s">
        <v>183</v>
      </c>
      <c r="D14" s="66">
        <v>36353</v>
      </c>
      <c r="E14" s="32" t="s">
        <v>9</v>
      </c>
      <c r="F14" s="32" t="s">
        <v>114</v>
      </c>
      <c r="G14" s="69">
        <v>11.53</v>
      </c>
    </row>
    <row r="15" spans="1:7" ht="15">
      <c r="A15" s="68"/>
      <c r="B15" s="31" t="s">
        <v>135</v>
      </c>
      <c r="C15" s="32" t="s">
        <v>135</v>
      </c>
      <c r="D15" s="66" t="s">
        <v>135</v>
      </c>
      <c r="E15" s="32" t="s">
        <v>135</v>
      </c>
      <c r="F15" s="32" t="s">
        <v>135</v>
      </c>
      <c r="G15" s="69" t="s">
        <v>135</v>
      </c>
    </row>
    <row r="16" spans="1:7" ht="15">
      <c r="A16" s="68"/>
      <c r="B16" s="31" t="s">
        <v>135</v>
      </c>
      <c r="C16" s="32" t="s">
        <v>135</v>
      </c>
      <c r="D16" s="66" t="s">
        <v>135</v>
      </c>
      <c r="E16" s="32" t="s">
        <v>135</v>
      </c>
      <c r="F16" s="32" t="s">
        <v>135</v>
      </c>
      <c r="G16" s="69" t="s">
        <v>135</v>
      </c>
    </row>
    <row r="17" spans="1:7" ht="15">
      <c r="A17" s="68"/>
      <c r="B17" s="31"/>
      <c r="D17" s="66"/>
      <c r="G17" s="69"/>
    </row>
    <row r="18" spans="1:4" ht="18.75">
      <c r="A18" s="62" t="s">
        <v>184</v>
      </c>
      <c r="D18" s="32" t="s">
        <v>185</v>
      </c>
    </row>
    <row r="21" spans="1:9" ht="15.75" thickBot="1">
      <c r="A21" s="63" t="s">
        <v>4</v>
      </c>
      <c r="B21" s="63" t="s">
        <v>1</v>
      </c>
      <c r="C21" s="64" t="s">
        <v>0</v>
      </c>
      <c r="D21" s="63" t="s">
        <v>27</v>
      </c>
      <c r="E21" s="64" t="s">
        <v>26</v>
      </c>
      <c r="F21" s="64" t="s">
        <v>110</v>
      </c>
      <c r="G21" s="65" t="s">
        <v>174</v>
      </c>
      <c r="H21" s="65" t="s">
        <v>175</v>
      </c>
      <c r="I21" s="65" t="s">
        <v>112</v>
      </c>
    </row>
    <row r="22" spans="1:8" ht="15.75" thickTop="1">
      <c r="A22" s="32">
        <v>1</v>
      </c>
      <c r="B22" s="31">
        <v>71</v>
      </c>
      <c r="C22" s="32" t="s">
        <v>186</v>
      </c>
      <c r="D22" s="66">
        <v>36032</v>
      </c>
      <c r="E22" s="32" t="s">
        <v>9</v>
      </c>
      <c r="F22" s="32" t="s">
        <v>123</v>
      </c>
      <c r="G22" s="69">
        <v>10.37</v>
      </c>
      <c r="H22" s="69">
        <v>10.28</v>
      </c>
    </row>
    <row r="23" spans="1:8" ht="15">
      <c r="A23" s="32">
        <v>2</v>
      </c>
      <c r="B23" s="31">
        <v>70</v>
      </c>
      <c r="C23" s="32" t="s">
        <v>187</v>
      </c>
      <c r="D23" s="66">
        <v>35915</v>
      </c>
      <c r="E23" s="32" t="s">
        <v>9</v>
      </c>
      <c r="F23" s="32" t="s">
        <v>123</v>
      </c>
      <c r="G23" s="69">
        <v>10.36</v>
      </c>
      <c r="H23" s="69">
        <v>10.32</v>
      </c>
    </row>
    <row r="24" spans="1:8" ht="15">
      <c r="A24" s="32">
        <v>3</v>
      </c>
      <c r="B24" s="31">
        <v>447</v>
      </c>
      <c r="C24" s="32" t="s">
        <v>188</v>
      </c>
      <c r="D24" s="66">
        <v>36343</v>
      </c>
      <c r="E24" s="32" t="s">
        <v>9</v>
      </c>
      <c r="F24" s="32" t="s">
        <v>114</v>
      </c>
      <c r="G24" s="69">
        <v>10.38</v>
      </c>
      <c r="H24" s="69">
        <v>10.51</v>
      </c>
    </row>
    <row r="25" spans="1:8" ht="15">
      <c r="A25" s="68">
        <v>4</v>
      </c>
      <c r="B25" s="31">
        <v>449</v>
      </c>
      <c r="C25" s="32" t="s">
        <v>189</v>
      </c>
      <c r="D25" s="66">
        <v>36665</v>
      </c>
      <c r="E25" s="32" t="s">
        <v>9</v>
      </c>
      <c r="F25" s="32" t="s">
        <v>114</v>
      </c>
      <c r="G25" s="69">
        <v>10.57</v>
      </c>
      <c r="H25" s="69">
        <v>10.58</v>
      </c>
    </row>
    <row r="26" spans="1:8" ht="15">
      <c r="A26" s="68">
        <v>5</v>
      </c>
      <c r="B26" s="31">
        <v>65</v>
      </c>
      <c r="C26" s="32" t="s">
        <v>190</v>
      </c>
      <c r="D26" s="66" t="s">
        <v>191</v>
      </c>
      <c r="E26" s="32" t="s">
        <v>9</v>
      </c>
      <c r="F26" s="32" t="s">
        <v>178</v>
      </c>
      <c r="G26" s="69">
        <v>10.83</v>
      </c>
      <c r="H26" s="69">
        <v>10.86</v>
      </c>
    </row>
    <row r="27" spans="1:8" ht="15">
      <c r="A27" s="68">
        <v>6</v>
      </c>
      <c r="B27" s="31">
        <v>72</v>
      </c>
      <c r="C27" s="32" t="s">
        <v>192</v>
      </c>
      <c r="D27" s="66">
        <v>35900</v>
      </c>
      <c r="E27" s="32" t="s">
        <v>9</v>
      </c>
      <c r="F27" s="32" t="s">
        <v>123</v>
      </c>
      <c r="G27" s="69">
        <v>10.86</v>
      </c>
      <c r="H27" s="69">
        <v>11.07</v>
      </c>
    </row>
    <row r="28" spans="1:8" ht="15">
      <c r="A28" s="68">
        <v>7</v>
      </c>
      <c r="B28" s="31">
        <v>418</v>
      </c>
      <c r="C28" s="32" t="s">
        <v>193</v>
      </c>
      <c r="D28" s="66">
        <v>36144</v>
      </c>
      <c r="E28" s="32" t="s">
        <v>9</v>
      </c>
      <c r="F28" s="32" t="s">
        <v>158</v>
      </c>
      <c r="G28" s="69">
        <v>11.3</v>
      </c>
      <c r="H28" s="69"/>
    </row>
    <row r="29" spans="1:8" ht="15">
      <c r="A29" s="68"/>
      <c r="B29" s="31"/>
      <c r="D29" s="66"/>
      <c r="G29" s="69"/>
      <c r="H29" s="69"/>
    </row>
    <row r="30" spans="1:8" ht="15">
      <c r="A30" s="68"/>
      <c r="B30" s="31" t="s">
        <v>135</v>
      </c>
      <c r="C30" s="32" t="s">
        <v>135</v>
      </c>
      <c r="D30" s="66" t="s">
        <v>135</v>
      </c>
      <c r="E30" s="32" t="s">
        <v>135</v>
      </c>
      <c r="F30" s="32" t="s">
        <v>135</v>
      </c>
      <c r="G30" s="69" t="s">
        <v>135</v>
      </c>
      <c r="H30" s="69"/>
    </row>
    <row r="31" spans="1:8" ht="15">
      <c r="A31" s="68"/>
      <c r="B31" s="31" t="s">
        <v>135</v>
      </c>
      <c r="C31" s="32" t="s">
        <v>135</v>
      </c>
      <c r="D31" s="66" t="s">
        <v>135</v>
      </c>
      <c r="E31" s="32" t="s">
        <v>135</v>
      </c>
      <c r="F31" s="32" t="s">
        <v>135</v>
      </c>
      <c r="G31" s="69" t="s">
        <v>135</v>
      </c>
      <c r="H31" s="69"/>
    </row>
  </sheetData>
  <sheetProtection/>
  <printOptions/>
  <pageMargins left="0.95" right="0.2" top="1" bottom="0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5.8515625" style="1" customWidth="1"/>
    <col min="3" max="3" width="19.421875" style="0" customWidth="1"/>
    <col min="4" max="4" width="12.00390625" style="1" customWidth="1"/>
    <col min="5" max="5" width="10.421875" style="0" customWidth="1"/>
    <col min="6" max="6" width="9.140625" style="1" customWidth="1"/>
    <col min="7" max="7" width="9.57421875" style="1" customWidth="1"/>
    <col min="8" max="12" width="9.57421875" style="0" customWidth="1"/>
  </cols>
  <sheetData>
    <row r="1" spans="1:6" ht="18.75">
      <c r="A1" s="18" t="s">
        <v>11</v>
      </c>
      <c r="B1" s="31"/>
      <c r="C1" s="32"/>
      <c r="D1" s="31"/>
      <c r="E1" s="31"/>
      <c r="F1" s="32"/>
    </row>
    <row r="2" spans="1:12" ht="15.75">
      <c r="A2" s="19" t="s">
        <v>6</v>
      </c>
      <c r="B2" s="31"/>
      <c r="C2" s="32"/>
      <c r="D2" s="31"/>
      <c r="E2" s="31"/>
      <c r="F2" s="33"/>
      <c r="K2" s="51">
        <v>39870</v>
      </c>
      <c r="L2" s="51"/>
    </row>
    <row r="3" spans="1:2" ht="15.75">
      <c r="A3" s="19"/>
      <c r="B3"/>
    </row>
    <row r="4" spans="2:6" ht="19.5" thickBot="1">
      <c r="B4" s="20" t="s">
        <v>15</v>
      </c>
      <c r="F4" s="1" t="s">
        <v>17</v>
      </c>
    </row>
    <row r="5" spans="7:12" ht="15.75" thickBot="1">
      <c r="G5" s="52" t="s">
        <v>5</v>
      </c>
      <c r="H5" s="53"/>
      <c r="I5" s="53"/>
      <c r="J5" s="53"/>
      <c r="K5" s="53"/>
      <c r="L5" s="54"/>
    </row>
    <row r="6" spans="1:12" ht="15.75" thickBot="1">
      <c r="A6" s="14" t="s">
        <v>4</v>
      </c>
      <c r="B6" s="15" t="s">
        <v>1</v>
      </c>
      <c r="C6" s="16" t="s">
        <v>0</v>
      </c>
      <c r="D6" s="15" t="s">
        <v>27</v>
      </c>
      <c r="E6" s="16" t="s">
        <v>2</v>
      </c>
      <c r="F6" s="17" t="s">
        <v>3</v>
      </c>
      <c r="G6" s="14">
        <v>1</v>
      </c>
      <c r="H6" s="15">
        <v>2</v>
      </c>
      <c r="I6" s="15">
        <v>3</v>
      </c>
      <c r="J6" s="15">
        <v>4</v>
      </c>
      <c r="K6" s="15">
        <v>5</v>
      </c>
      <c r="L6" s="17">
        <v>6</v>
      </c>
    </row>
    <row r="7" spans="1:12" ht="19.5" customHeight="1">
      <c r="A7" s="9">
        <v>1</v>
      </c>
      <c r="B7" s="4">
        <v>92</v>
      </c>
      <c r="C7" s="10" t="s">
        <v>90</v>
      </c>
      <c r="D7" s="34">
        <v>35328</v>
      </c>
      <c r="E7" s="10" t="s">
        <v>77</v>
      </c>
      <c r="F7" s="11">
        <f>MAX(G7:L7)</f>
        <v>9.46</v>
      </c>
      <c r="G7" s="12">
        <v>8.33</v>
      </c>
      <c r="H7" s="39">
        <v>8.9</v>
      </c>
      <c r="I7" s="39">
        <v>9.1</v>
      </c>
      <c r="J7" s="39">
        <v>8.76</v>
      </c>
      <c r="K7" s="39">
        <v>9.46</v>
      </c>
      <c r="L7" s="11">
        <v>9.11</v>
      </c>
    </row>
    <row r="8" spans="1:12" ht="19.5" customHeight="1">
      <c r="A8" s="7">
        <v>2</v>
      </c>
      <c r="B8" s="3">
        <v>11</v>
      </c>
      <c r="C8" s="2" t="s">
        <v>39</v>
      </c>
      <c r="D8" s="34">
        <v>35171</v>
      </c>
      <c r="E8" s="10" t="s">
        <v>22</v>
      </c>
      <c r="F8" s="11">
        <f aca="true" t="shared" si="0" ref="F8:F13">MAX(G8:L8)</f>
        <v>8.71</v>
      </c>
      <c r="G8" s="5">
        <v>8.46</v>
      </c>
      <c r="H8" s="40">
        <v>8.71</v>
      </c>
      <c r="I8" s="40"/>
      <c r="J8" s="40"/>
      <c r="K8" s="40"/>
      <c r="L8" s="8"/>
    </row>
    <row r="9" spans="1:12" ht="19.5" customHeight="1">
      <c r="A9" s="7">
        <v>3</v>
      </c>
      <c r="B9" s="3">
        <v>349</v>
      </c>
      <c r="C9" s="2" t="s">
        <v>29</v>
      </c>
      <c r="D9" s="34">
        <v>35213</v>
      </c>
      <c r="E9" s="10" t="s">
        <v>9</v>
      </c>
      <c r="F9" s="11">
        <f t="shared" si="0"/>
        <v>8.62</v>
      </c>
      <c r="G9" s="5">
        <v>8.25</v>
      </c>
      <c r="H9" s="40">
        <v>8.62</v>
      </c>
      <c r="I9" s="40">
        <v>7.85</v>
      </c>
      <c r="J9" s="40">
        <v>7.7</v>
      </c>
      <c r="K9" s="40">
        <v>7.95</v>
      </c>
      <c r="L9" s="8">
        <v>8.56</v>
      </c>
    </row>
    <row r="10" spans="1:12" ht="19.5" customHeight="1">
      <c r="A10" s="7">
        <v>4</v>
      </c>
      <c r="B10" s="3">
        <v>51</v>
      </c>
      <c r="C10" s="2" t="s">
        <v>91</v>
      </c>
      <c r="D10" s="34"/>
      <c r="E10" s="10"/>
      <c r="F10" s="11">
        <f t="shared" si="0"/>
        <v>7.89</v>
      </c>
      <c r="G10" s="5">
        <v>7.36</v>
      </c>
      <c r="H10" s="40">
        <v>7.36</v>
      </c>
      <c r="I10" s="40">
        <v>7.88</v>
      </c>
      <c r="J10" s="40" t="s">
        <v>53</v>
      </c>
      <c r="K10" s="40">
        <v>7.64</v>
      </c>
      <c r="L10" s="8">
        <v>7.89</v>
      </c>
    </row>
    <row r="11" spans="1:12" ht="19.5" customHeight="1">
      <c r="A11" s="7">
        <v>5</v>
      </c>
      <c r="B11" s="3">
        <v>3</v>
      </c>
      <c r="C11" s="2" t="s">
        <v>38</v>
      </c>
      <c r="D11" s="34">
        <v>35231</v>
      </c>
      <c r="E11" s="10" t="s">
        <v>33</v>
      </c>
      <c r="F11" s="11">
        <f t="shared" si="0"/>
        <v>7.87</v>
      </c>
      <c r="G11" s="5" t="s">
        <v>53</v>
      </c>
      <c r="H11" s="40">
        <v>7.87</v>
      </c>
      <c r="I11" s="40"/>
      <c r="J11" s="40"/>
      <c r="K11" s="40"/>
      <c r="L11" s="8"/>
    </row>
    <row r="12" spans="1:12" ht="19.5" customHeight="1">
      <c r="A12" s="7">
        <v>6</v>
      </c>
      <c r="B12" s="3">
        <v>93</v>
      </c>
      <c r="C12" s="2" t="s">
        <v>92</v>
      </c>
      <c r="D12" s="34">
        <v>36011</v>
      </c>
      <c r="E12" s="10" t="s">
        <v>77</v>
      </c>
      <c r="F12" s="11">
        <f t="shared" si="0"/>
        <v>7.23</v>
      </c>
      <c r="G12" s="5">
        <v>7.15</v>
      </c>
      <c r="H12" s="40">
        <v>7.23</v>
      </c>
      <c r="I12" s="40">
        <v>6.33</v>
      </c>
      <c r="J12" s="40">
        <v>7.21</v>
      </c>
      <c r="K12" s="40">
        <v>6.72</v>
      </c>
      <c r="L12" s="8">
        <v>5.79</v>
      </c>
    </row>
    <row r="13" spans="1:12" ht="19.5" customHeight="1">
      <c r="A13" s="7">
        <v>7</v>
      </c>
      <c r="B13" s="3">
        <v>1</v>
      </c>
      <c r="C13" s="2" t="s">
        <v>41</v>
      </c>
      <c r="D13" s="34">
        <v>35230</v>
      </c>
      <c r="E13" s="10" t="s">
        <v>33</v>
      </c>
      <c r="F13" s="11">
        <f t="shared" si="0"/>
        <v>5.78</v>
      </c>
      <c r="G13" s="5">
        <v>5.78</v>
      </c>
      <c r="H13" s="40" t="s">
        <v>53</v>
      </c>
      <c r="I13" s="40" t="s">
        <v>53</v>
      </c>
      <c r="J13" s="40"/>
      <c r="K13" s="40"/>
      <c r="L13" s="8"/>
    </row>
  </sheetData>
  <sheetProtection/>
  <mergeCells count="2">
    <mergeCell ref="K2:L2"/>
    <mergeCell ref="G5:L5"/>
  </mergeCells>
  <printOptions/>
  <pageMargins left="1.104330709" right="0.118110236220472" top="1.248031496" bottom="0.748031496062992" header="0.31496062992126" footer="0.31496062992126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5.8515625" style="1" customWidth="1"/>
    <col min="3" max="3" width="19.421875" style="0" customWidth="1"/>
    <col min="4" max="4" width="12.00390625" style="1" customWidth="1"/>
    <col min="5" max="5" width="11.140625" style="0" customWidth="1"/>
    <col min="6" max="6" width="9.140625" style="1" customWidth="1"/>
    <col min="7" max="7" width="9.57421875" style="1" customWidth="1"/>
    <col min="8" max="12" width="9.57421875" style="0" customWidth="1"/>
  </cols>
  <sheetData>
    <row r="1" spans="1:6" ht="18.75">
      <c r="A1" s="18" t="s">
        <v>11</v>
      </c>
      <c r="B1" s="31"/>
      <c r="C1" s="32"/>
      <c r="D1" s="31"/>
      <c r="E1" s="31"/>
      <c r="F1" s="32"/>
    </row>
    <row r="2" spans="1:12" ht="15.75">
      <c r="A2" s="19" t="s">
        <v>6</v>
      </c>
      <c r="B2" s="31"/>
      <c r="C2" s="32"/>
      <c r="D2" s="31"/>
      <c r="E2" s="31"/>
      <c r="F2" s="33"/>
      <c r="K2" s="51">
        <v>39870</v>
      </c>
      <c r="L2" s="51"/>
    </row>
    <row r="3" spans="1:2" ht="15.75">
      <c r="A3" s="19"/>
      <c r="B3"/>
    </row>
    <row r="4" ht="19.5" thickBot="1">
      <c r="B4" s="20" t="s">
        <v>12</v>
      </c>
    </row>
    <row r="5" spans="7:12" ht="15.75" thickBot="1">
      <c r="G5" s="52" t="s">
        <v>5</v>
      </c>
      <c r="H5" s="53"/>
      <c r="I5" s="53"/>
      <c r="J5" s="53"/>
      <c r="K5" s="53"/>
      <c r="L5" s="54"/>
    </row>
    <row r="6" spans="1:12" ht="15.75" thickBot="1">
      <c r="A6" s="14" t="s">
        <v>4</v>
      </c>
      <c r="B6" s="15" t="s">
        <v>1</v>
      </c>
      <c r="C6" s="16" t="s">
        <v>0</v>
      </c>
      <c r="D6" s="15" t="s">
        <v>27</v>
      </c>
      <c r="E6" s="16" t="s">
        <v>2</v>
      </c>
      <c r="F6" s="17" t="s">
        <v>3</v>
      </c>
      <c r="G6" s="14">
        <v>1</v>
      </c>
      <c r="H6" s="15">
        <v>2</v>
      </c>
      <c r="I6" s="15">
        <v>3</v>
      </c>
      <c r="J6" s="15">
        <v>4</v>
      </c>
      <c r="K6" s="15">
        <v>5</v>
      </c>
      <c r="L6" s="17">
        <v>6</v>
      </c>
    </row>
    <row r="7" spans="1:12" ht="19.5" customHeight="1">
      <c r="A7" s="9">
        <v>1</v>
      </c>
      <c r="B7" s="3">
        <v>339</v>
      </c>
      <c r="C7" s="2" t="s">
        <v>7</v>
      </c>
      <c r="D7" s="34">
        <v>35111</v>
      </c>
      <c r="E7" s="10" t="s">
        <v>9</v>
      </c>
      <c r="F7" s="11">
        <f aca="true" t="shared" si="0" ref="F7:F33">IF(ISBLANK(G7),"",MAX(G7:L7))</f>
        <v>4.62</v>
      </c>
      <c r="G7" s="5">
        <v>4.62</v>
      </c>
      <c r="H7" s="3">
        <v>4.25</v>
      </c>
      <c r="I7" s="3">
        <v>4.49</v>
      </c>
      <c r="J7" s="3">
        <v>4.46</v>
      </c>
      <c r="K7" s="3">
        <v>4.51</v>
      </c>
      <c r="L7" s="38">
        <v>4.47</v>
      </c>
    </row>
    <row r="8" spans="1:12" ht="19.5" customHeight="1">
      <c r="A8" s="7">
        <v>2</v>
      </c>
      <c r="B8" s="3">
        <v>398</v>
      </c>
      <c r="C8" s="2" t="s">
        <v>8</v>
      </c>
      <c r="D8" s="34">
        <v>35182</v>
      </c>
      <c r="E8" s="10" t="s">
        <v>9</v>
      </c>
      <c r="F8" s="11">
        <f t="shared" si="0"/>
        <v>4.35</v>
      </c>
      <c r="G8" s="5">
        <v>4.06</v>
      </c>
      <c r="H8" s="3">
        <v>4.35</v>
      </c>
      <c r="I8" s="3">
        <v>4.31</v>
      </c>
      <c r="J8" s="3" t="s">
        <v>53</v>
      </c>
      <c r="K8" s="3">
        <v>4.2</v>
      </c>
      <c r="L8" s="38">
        <v>4.24</v>
      </c>
    </row>
    <row r="9" spans="1:12" ht="19.5" customHeight="1">
      <c r="A9" s="7">
        <v>3</v>
      </c>
      <c r="B9" s="3">
        <v>82</v>
      </c>
      <c r="C9" s="2" t="s">
        <v>96</v>
      </c>
      <c r="D9" s="59">
        <v>35695</v>
      </c>
      <c r="E9" s="10" t="s">
        <v>77</v>
      </c>
      <c r="F9" s="11">
        <f t="shared" si="0"/>
        <v>4.16</v>
      </c>
      <c r="G9" s="5">
        <v>4.16</v>
      </c>
      <c r="H9" s="3">
        <v>3.99</v>
      </c>
      <c r="I9" s="3">
        <v>3.99</v>
      </c>
      <c r="J9" s="3">
        <v>3.77</v>
      </c>
      <c r="K9" s="3">
        <v>3.89</v>
      </c>
      <c r="L9" s="38">
        <v>4.05</v>
      </c>
    </row>
    <row r="10" spans="1:12" ht="19.5" customHeight="1">
      <c r="A10" s="7">
        <v>4</v>
      </c>
      <c r="B10" s="3">
        <v>401</v>
      </c>
      <c r="C10" s="2" t="s">
        <v>47</v>
      </c>
      <c r="D10" s="34">
        <v>35437</v>
      </c>
      <c r="E10" s="10" t="s">
        <v>9</v>
      </c>
      <c r="F10" s="11">
        <f t="shared" si="0"/>
        <v>4.11</v>
      </c>
      <c r="G10" s="5">
        <v>3.79</v>
      </c>
      <c r="H10" s="3">
        <v>3.71</v>
      </c>
      <c r="I10" s="3">
        <v>3.92</v>
      </c>
      <c r="J10" s="3">
        <v>4.04</v>
      </c>
      <c r="K10" s="3">
        <v>4.11</v>
      </c>
      <c r="L10" s="38">
        <v>3.93</v>
      </c>
    </row>
    <row r="11" spans="1:12" ht="19.5" customHeight="1">
      <c r="A11" s="7">
        <v>5</v>
      </c>
      <c r="B11" s="3">
        <v>68</v>
      </c>
      <c r="C11" s="2" t="s">
        <v>97</v>
      </c>
      <c r="D11" s="59">
        <v>35239</v>
      </c>
      <c r="E11" s="10" t="s">
        <v>77</v>
      </c>
      <c r="F11" s="11">
        <f t="shared" si="0"/>
        <v>4.01</v>
      </c>
      <c r="G11" s="5">
        <v>3.94</v>
      </c>
      <c r="H11" s="3">
        <v>4.01</v>
      </c>
      <c r="I11" s="3">
        <v>3.78</v>
      </c>
      <c r="J11" s="3">
        <v>3.9</v>
      </c>
      <c r="K11" s="3">
        <v>3.52</v>
      </c>
      <c r="L11" s="38" t="s">
        <v>53</v>
      </c>
    </row>
    <row r="12" spans="1:12" ht="19.5" customHeight="1">
      <c r="A12" s="7">
        <v>6</v>
      </c>
      <c r="B12" s="3">
        <v>168</v>
      </c>
      <c r="C12" s="2" t="s">
        <v>54</v>
      </c>
      <c r="D12" s="59">
        <v>35172</v>
      </c>
      <c r="E12" s="10" t="s">
        <v>9</v>
      </c>
      <c r="F12" s="11">
        <f t="shared" si="0"/>
        <v>3.98</v>
      </c>
      <c r="G12" s="5">
        <v>3.84</v>
      </c>
      <c r="H12" s="3">
        <v>3.98</v>
      </c>
      <c r="I12" s="3">
        <v>3.84</v>
      </c>
      <c r="J12" s="3">
        <v>3.66</v>
      </c>
      <c r="K12" s="3" t="s">
        <v>53</v>
      </c>
      <c r="L12" s="38">
        <v>3.77</v>
      </c>
    </row>
    <row r="13" spans="1:12" ht="19.5" customHeight="1">
      <c r="A13" s="7">
        <v>7</v>
      </c>
      <c r="B13" s="3">
        <v>16</v>
      </c>
      <c r="C13" s="2" t="s">
        <v>45</v>
      </c>
      <c r="D13" s="34">
        <v>35085</v>
      </c>
      <c r="E13" s="10" t="s">
        <v>22</v>
      </c>
      <c r="F13" s="11">
        <f t="shared" si="0"/>
        <v>3.94</v>
      </c>
      <c r="G13" s="5">
        <v>3.3</v>
      </c>
      <c r="H13" s="3" t="s">
        <v>53</v>
      </c>
      <c r="I13" s="3">
        <v>3.9</v>
      </c>
      <c r="J13" s="3">
        <v>3.89</v>
      </c>
      <c r="K13" s="3" t="s">
        <v>53</v>
      </c>
      <c r="L13" s="38">
        <v>3.94</v>
      </c>
    </row>
    <row r="14" spans="1:12" ht="19.5" customHeight="1">
      <c r="A14" s="7">
        <v>8</v>
      </c>
      <c r="B14" s="3">
        <v>50</v>
      </c>
      <c r="C14" s="2" t="s">
        <v>102</v>
      </c>
      <c r="D14" s="59">
        <v>35228</v>
      </c>
      <c r="E14" s="10" t="s">
        <v>81</v>
      </c>
      <c r="F14" s="11">
        <f t="shared" si="0"/>
        <v>3.84</v>
      </c>
      <c r="G14" s="5">
        <v>2.75</v>
      </c>
      <c r="H14" s="3">
        <v>3.66</v>
      </c>
      <c r="I14" s="3">
        <v>3.84</v>
      </c>
      <c r="J14" s="3">
        <v>3.42</v>
      </c>
      <c r="K14" s="3" t="s">
        <v>53</v>
      </c>
      <c r="L14" s="38">
        <v>3.01</v>
      </c>
    </row>
    <row r="15" spans="1:12" ht="19.5" customHeight="1">
      <c r="A15" s="7">
        <v>9</v>
      </c>
      <c r="B15" s="3">
        <v>402</v>
      </c>
      <c r="C15" s="2" t="s">
        <v>43</v>
      </c>
      <c r="D15" s="34">
        <v>35521</v>
      </c>
      <c r="E15" s="10" t="s">
        <v>9</v>
      </c>
      <c r="F15" s="11">
        <f t="shared" si="0"/>
        <v>3.78</v>
      </c>
      <c r="G15" s="5">
        <v>3.55</v>
      </c>
      <c r="H15" s="3">
        <v>3.78</v>
      </c>
      <c r="I15" s="3" t="s">
        <v>53</v>
      </c>
      <c r="J15" s="3">
        <v>3.66</v>
      </c>
      <c r="K15" s="3">
        <v>3.44</v>
      </c>
      <c r="L15" s="38">
        <v>3.63</v>
      </c>
    </row>
    <row r="16" spans="1:12" ht="19.5" customHeight="1">
      <c r="A16" s="7">
        <v>10</v>
      </c>
      <c r="B16" s="3">
        <v>53</v>
      </c>
      <c r="C16" s="2" t="s">
        <v>107</v>
      </c>
      <c r="D16" s="59">
        <v>35159</v>
      </c>
      <c r="E16" s="10" t="s">
        <v>81</v>
      </c>
      <c r="F16" s="11">
        <f t="shared" si="0"/>
        <v>3.73</v>
      </c>
      <c r="G16" s="5">
        <v>3.15</v>
      </c>
      <c r="H16" s="3">
        <v>3.65</v>
      </c>
      <c r="I16" s="3">
        <v>3.69</v>
      </c>
      <c r="J16" s="3" t="s">
        <v>53</v>
      </c>
      <c r="K16" s="3" t="s">
        <v>53</v>
      </c>
      <c r="L16" s="38">
        <v>3.73</v>
      </c>
    </row>
    <row r="17" spans="1:12" ht="19.5" customHeight="1">
      <c r="A17" s="7">
        <v>11</v>
      </c>
      <c r="B17" s="3">
        <v>8</v>
      </c>
      <c r="C17" s="2" t="s">
        <v>32</v>
      </c>
      <c r="D17" s="50">
        <v>35137</v>
      </c>
      <c r="E17" s="10" t="s">
        <v>33</v>
      </c>
      <c r="F17" s="11">
        <f t="shared" si="0"/>
        <v>3.69</v>
      </c>
      <c r="G17" s="5">
        <v>3.43</v>
      </c>
      <c r="H17" s="3">
        <v>3.69</v>
      </c>
      <c r="I17" s="3">
        <v>3.34</v>
      </c>
      <c r="J17" s="3">
        <v>3.36</v>
      </c>
      <c r="K17" s="3">
        <v>3.5</v>
      </c>
      <c r="L17" s="38" t="s">
        <v>53</v>
      </c>
    </row>
    <row r="18" spans="1:12" ht="19.5" customHeight="1">
      <c r="A18" s="7">
        <v>12</v>
      </c>
      <c r="B18" s="3">
        <v>46</v>
      </c>
      <c r="C18" s="2" t="s">
        <v>104</v>
      </c>
      <c r="D18" s="60">
        <v>35205</v>
      </c>
      <c r="E18" s="10" t="s">
        <v>81</v>
      </c>
      <c r="F18" s="11">
        <f t="shared" si="0"/>
        <v>3.68</v>
      </c>
      <c r="G18" s="5">
        <v>3.07</v>
      </c>
      <c r="H18" s="3">
        <v>3.68</v>
      </c>
      <c r="I18" s="3">
        <v>3</v>
      </c>
      <c r="J18" s="3"/>
      <c r="K18" s="3"/>
      <c r="L18" s="38"/>
    </row>
    <row r="19" spans="1:12" ht="19.5" customHeight="1">
      <c r="A19" s="7">
        <v>13</v>
      </c>
      <c r="B19" s="3">
        <v>434</v>
      </c>
      <c r="C19" s="2" t="s">
        <v>101</v>
      </c>
      <c r="D19" s="60">
        <v>35310</v>
      </c>
      <c r="E19" s="10" t="s">
        <v>9</v>
      </c>
      <c r="F19" s="11">
        <f t="shared" si="0"/>
        <v>3.66</v>
      </c>
      <c r="G19" s="5">
        <v>3.66</v>
      </c>
      <c r="H19" s="3" t="s">
        <v>53</v>
      </c>
      <c r="I19" s="3">
        <v>3.55</v>
      </c>
      <c r="J19" s="3"/>
      <c r="K19" s="3"/>
      <c r="L19" s="38"/>
    </row>
    <row r="20" spans="1:12" ht="19.5" customHeight="1">
      <c r="A20" s="7">
        <v>14</v>
      </c>
      <c r="B20" s="3">
        <v>83</v>
      </c>
      <c r="C20" s="2" t="s">
        <v>95</v>
      </c>
      <c r="D20" s="60">
        <v>35074</v>
      </c>
      <c r="E20" s="10" t="s">
        <v>77</v>
      </c>
      <c r="F20" s="11">
        <f t="shared" si="0"/>
        <v>3.6</v>
      </c>
      <c r="G20" s="5" t="s">
        <v>53</v>
      </c>
      <c r="H20" s="3">
        <v>3.6</v>
      </c>
      <c r="I20" s="3">
        <v>3.4</v>
      </c>
      <c r="J20" s="3"/>
      <c r="K20" s="3"/>
      <c r="L20" s="38"/>
    </row>
    <row r="21" spans="1:12" ht="19.5" customHeight="1">
      <c r="A21" s="7">
        <v>15</v>
      </c>
      <c r="B21" s="3">
        <v>84</v>
      </c>
      <c r="C21" s="2" t="s">
        <v>100</v>
      </c>
      <c r="D21" s="60">
        <v>35980</v>
      </c>
      <c r="E21" s="10" t="s">
        <v>9</v>
      </c>
      <c r="F21" s="11">
        <f t="shared" si="0"/>
        <v>3.58</v>
      </c>
      <c r="G21" s="5">
        <v>3.5</v>
      </c>
      <c r="H21" s="3">
        <v>3.58</v>
      </c>
      <c r="I21" s="3">
        <v>3.09</v>
      </c>
      <c r="J21" s="3"/>
      <c r="K21" s="3"/>
      <c r="L21" s="38"/>
    </row>
    <row r="22" spans="1:12" ht="19.5" customHeight="1">
      <c r="A22" s="7">
        <v>16</v>
      </c>
      <c r="B22" s="3">
        <v>373</v>
      </c>
      <c r="C22" s="2" t="s">
        <v>58</v>
      </c>
      <c r="D22" s="60">
        <v>35767</v>
      </c>
      <c r="E22" s="10" t="s">
        <v>9</v>
      </c>
      <c r="F22" s="11">
        <f t="shared" si="0"/>
        <v>3.56</v>
      </c>
      <c r="G22" s="5">
        <v>3.37</v>
      </c>
      <c r="H22" s="3">
        <v>3.56</v>
      </c>
      <c r="I22" s="3">
        <v>3.44</v>
      </c>
      <c r="J22" s="3"/>
      <c r="K22" s="3"/>
      <c r="L22" s="38"/>
    </row>
    <row r="23" spans="1:12" ht="19.5" customHeight="1">
      <c r="A23" s="7">
        <v>17</v>
      </c>
      <c r="B23" s="3">
        <v>67</v>
      </c>
      <c r="C23" s="2" t="s">
        <v>108</v>
      </c>
      <c r="D23" s="60">
        <v>35317</v>
      </c>
      <c r="E23" s="10" t="s">
        <v>9</v>
      </c>
      <c r="F23" s="11">
        <f t="shared" si="0"/>
        <v>3.53</v>
      </c>
      <c r="G23" s="5">
        <v>3.53</v>
      </c>
      <c r="H23" s="3" t="s">
        <v>53</v>
      </c>
      <c r="I23" s="3">
        <v>3.46</v>
      </c>
      <c r="J23" s="3"/>
      <c r="K23" s="3"/>
      <c r="L23" s="38"/>
    </row>
    <row r="24" spans="1:12" ht="19.5" customHeight="1">
      <c r="A24" s="7">
        <v>18</v>
      </c>
      <c r="B24" s="3">
        <v>58</v>
      </c>
      <c r="C24" s="2" t="s">
        <v>99</v>
      </c>
      <c r="D24" s="60">
        <v>35991</v>
      </c>
      <c r="E24" s="10" t="s">
        <v>81</v>
      </c>
      <c r="F24" s="11">
        <f t="shared" si="0"/>
        <v>3.47</v>
      </c>
      <c r="G24" s="5">
        <v>3.47</v>
      </c>
      <c r="H24" s="3">
        <v>3.28</v>
      </c>
      <c r="I24" s="3">
        <v>3.43</v>
      </c>
      <c r="J24" s="3"/>
      <c r="K24" s="3"/>
      <c r="L24" s="38"/>
    </row>
    <row r="25" spans="1:12" ht="19.5" customHeight="1">
      <c r="A25" s="7">
        <v>19</v>
      </c>
      <c r="B25" s="3">
        <v>400</v>
      </c>
      <c r="C25" s="2" t="s">
        <v>46</v>
      </c>
      <c r="D25" s="50">
        <v>35771</v>
      </c>
      <c r="E25" s="10" t="s">
        <v>9</v>
      </c>
      <c r="F25" s="11">
        <f t="shared" si="0"/>
        <v>3.43</v>
      </c>
      <c r="G25" s="5">
        <v>3.43</v>
      </c>
      <c r="H25" s="3">
        <v>3.23</v>
      </c>
      <c r="I25" s="3">
        <v>3.18</v>
      </c>
      <c r="J25" s="3"/>
      <c r="K25" s="3"/>
      <c r="L25" s="38"/>
    </row>
    <row r="26" spans="1:12" ht="19.5" customHeight="1">
      <c r="A26" s="7">
        <v>20</v>
      </c>
      <c r="B26" s="3">
        <v>54</v>
      </c>
      <c r="C26" s="2" t="s">
        <v>105</v>
      </c>
      <c r="D26" s="60">
        <v>35217</v>
      </c>
      <c r="E26" s="10" t="s">
        <v>81</v>
      </c>
      <c r="F26" s="11">
        <f t="shared" si="0"/>
        <v>3.41</v>
      </c>
      <c r="G26" s="5">
        <v>3.19</v>
      </c>
      <c r="H26" s="3">
        <v>3.41</v>
      </c>
      <c r="I26" s="3">
        <v>3.4</v>
      </c>
      <c r="J26" s="3"/>
      <c r="K26" s="3"/>
      <c r="L26" s="38"/>
    </row>
    <row r="27" spans="1:12" ht="19.5" customHeight="1">
      <c r="A27" s="7">
        <v>21</v>
      </c>
      <c r="B27" s="3">
        <v>405</v>
      </c>
      <c r="C27" s="2" t="s">
        <v>44</v>
      </c>
      <c r="D27" s="50">
        <v>36154</v>
      </c>
      <c r="E27" s="10" t="s">
        <v>9</v>
      </c>
      <c r="F27" s="11">
        <f t="shared" si="0"/>
        <v>3.35</v>
      </c>
      <c r="G27" s="5">
        <v>3.28</v>
      </c>
      <c r="H27" s="3">
        <v>3.35</v>
      </c>
      <c r="I27" s="3">
        <v>2.87</v>
      </c>
      <c r="J27" s="3"/>
      <c r="K27" s="3"/>
      <c r="L27" s="38"/>
    </row>
    <row r="28" spans="1:12" ht="19.5" customHeight="1">
      <c r="A28" s="7">
        <v>22</v>
      </c>
      <c r="B28" s="3">
        <v>7</v>
      </c>
      <c r="C28" s="2" t="s">
        <v>34</v>
      </c>
      <c r="D28" s="50">
        <v>35085</v>
      </c>
      <c r="E28" s="10" t="s">
        <v>33</v>
      </c>
      <c r="F28" s="11">
        <f t="shared" si="0"/>
        <v>3.34</v>
      </c>
      <c r="G28" s="5">
        <v>3.34</v>
      </c>
      <c r="H28" s="3">
        <v>3.34</v>
      </c>
      <c r="I28" s="3">
        <v>3.03</v>
      </c>
      <c r="J28" s="3"/>
      <c r="K28" s="3"/>
      <c r="L28" s="38"/>
    </row>
    <row r="29" spans="1:12" ht="19.5" customHeight="1">
      <c r="A29" s="7">
        <v>23</v>
      </c>
      <c r="B29" s="3">
        <v>471</v>
      </c>
      <c r="C29" s="2" t="s">
        <v>93</v>
      </c>
      <c r="D29" s="60">
        <v>36061</v>
      </c>
      <c r="E29" s="10"/>
      <c r="F29" s="11">
        <f t="shared" si="0"/>
        <v>3.31</v>
      </c>
      <c r="G29" s="5">
        <v>3.31</v>
      </c>
      <c r="H29" s="3">
        <v>3.14</v>
      </c>
      <c r="I29" s="3" t="s">
        <v>53</v>
      </c>
      <c r="J29" s="3"/>
      <c r="K29" s="3"/>
      <c r="L29" s="38"/>
    </row>
    <row r="30" spans="1:12" ht="19.5" customHeight="1">
      <c r="A30" s="7">
        <v>24</v>
      </c>
      <c r="B30" s="3">
        <v>10</v>
      </c>
      <c r="C30" s="2" t="s">
        <v>36</v>
      </c>
      <c r="D30" s="50">
        <v>35160</v>
      </c>
      <c r="E30" s="10" t="s">
        <v>33</v>
      </c>
      <c r="F30" s="11">
        <f t="shared" si="0"/>
        <v>3.28</v>
      </c>
      <c r="G30" s="5" t="s">
        <v>53</v>
      </c>
      <c r="H30" s="3">
        <v>3.23</v>
      </c>
      <c r="I30" s="3">
        <v>3.28</v>
      </c>
      <c r="J30" s="3"/>
      <c r="K30" s="3"/>
      <c r="L30" s="38"/>
    </row>
    <row r="31" spans="1:12" ht="19.5" customHeight="1">
      <c r="A31" s="7">
        <v>25</v>
      </c>
      <c r="B31" s="3">
        <v>40</v>
      </c>
      <c r="C31" s="2" t="s">
        <v>98</v>
      </c>
      <c r="D31" s="60">
        <v>35672</v>
      </c>
      <c r="E31" s="10" t="s">
        <v>81</v>
      </c>
      <c r="F31" s="11">
        <f t="shared" si="0"/>
        <v>3.26</v>
      </c>
      <c r="G31" s="5">
        <v>3.24</v>
      </c>
      <c r="H31" s="3">
        <v>3.26</v>
      </c>
      <c r="I31" s="3">
        <v>3.12</v>
      </c>
      <c r="J31" s="3"/>
      <c r="K31" s="3"/>
      <c r="L31" s="38"/>
    </row>
    <row r="32" spans="1:12" ht="19.5" customHeight="1">
      <c r="A32" s="7">
        <v>26</v>
      </c>
      <c r="B32" s="3">
        <v>85</v>
      </c>
      <c r="C32" s="2" t="s">
        <v>60</v>
      </c>
      <c r="D32" s="60">
        <v>35791</v>
      </c>
      <c r="E32" s="10" t="s">
        <v>9</v>
      </c>
      <c r="F32" s="11">
        <f t="shared" si="0"/>
        <v>3.03</v>
      </c>
      <c r="G32" s="5">
        <v>2.91</v>
      </c>
      <c r="H32" s="3">
        <v>2.91</v>
      </c>
      <c r="I32" s="3">
        <v>3.03</v>
      </c>
      <c r="J32" s="3"/>
      <c r="K32" s="3"/>
      <c r="L32" s="38"/>
    </row>
    <row r="33" spans="1:12" ht="19.5" customHeight="1">
      <c r="A33" s="7">
        <v>27</v>
      </c>
      <c r="B33" s="3">
        <v>90</v>
      </c>
      <c r="C33" s="2" t="s">
        <v>103</v>
      </c>
      <c r="D33" s="60">
        <v>35707</v>
      </c>
      <c r="E33" s="10" t="s">
        <v>9</v>
      </c>
      <c r="F33" s="11">
        <f t="shared" si="0"/>
        <v>2.66</v>
      </c>
      <c r="G33" s="5">
        <v>2.66</v>
      </c>
      <c r="H33" s="3" t="s">
        <v>53</v>
      </c>
      <c r="I33" s="3" t="s">
        <v>53</v>
      </c>
      <c r="J33" s="3"/>
      <c r="K33" s="3"/>
      <c r="L33" s="38"/>
    </row>
    <row r="34" spans="1:12" ht="19.5" customHeight="1">
      <c r="A34" s="7"/>
      <c r="B34" s="3">
        <v>76</v>
      </c>
      <c r="C34" s="2" t="s">
        <v>94</v>
      </c>
      <c r="D34" s="60">
        <v>35818</v>
      </c>
      <c r="E34" s="10" t="s">
        <v>77</v>
      </c>
      <c r="F34" s="11" t="s">
        <v>73</v>
      </c>
      <c r="G34" s="5" t="s">
        <v>53</v>
      </c>
      <c r="H34" s="3" t="s">
        <v>53</v>
      </c>
      <c r="I34" s="3" t="s">
        <v>53</v>
      </c>
      <c r="J34" s="3"/>
      <c r="K34" s="3"/>
      <c r="L34" s="38"/>
    </row>
    <row r="35" spans="1:12" ht="19.5" customHeight="1">
      <c r="A35" s="7"/>
      <c r="B35" s="3">
        <v>52</v>
      </c>
      <c r="C35" s="2" t="s">
        <v>106</v>
      </c>
      <c r="D35" s="60">
        <v>35468</v>
      </c>
      <c r="E35" s="10" t="s">
        <v>81</v>
      </c>
      <c r="F35" s="11" t="s">
        <v>73</v>
      </c>
      <c r="G35" s="5" t="s">
        <v>53</v>
      </c>
      <c r="H35" s="3" t="s">
        <v>53</v>
      </c>
      <c r="I35" s="3" t="s">
        <v>53</v>
      </c>
      <c r="J35" s="3"/>
      <c r="K35" s="3"/>
      <c r="L35" s="38"/>
    </row>
  </sheetData>
  <sheetProtection/>
  <mergeCells count="2">
    <mergeCell ref="G5:L5"/>
    <mergeCell ref="K2:L2"/>
  </mergeCells>
  <printOptions/>
  <pageMargins left="1.248031496" right="0.118110236220472" top="0.748031496" bottom="0" header="0.31496062992126" footer="0.31496062992126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5.8515625" style="1" customWidth="1"/>
    <col min="3" max="3" width="19.421875" style="0" customWidth="1"/>
    <col min="4" max="4" width="12.00390625" style="1" customWidth="1"/>
    <col min="5" max="5" width="10.421875" style="0" customWidth="1"/>
    <col min="6" max="6" width="9.140625" style="1" customWidth="1"/>
    <col min="7" max="7" width="9.57421875" style="1" customWidth="1"/>
    <col min="8" max="12" width="9.57421875" style="0" customWidth="1"/>
  </cols>
  <sheetData>
    <row r="1" spans="1:6" ht="18.75">
      <c r="A1" s="18" t="s">
        <v>11</v>
      </c>
      <c r="B1" s="31"/>
      <c r="C1" s="32"/>
      <c r="D1" s="31"/>
      <c r="E1" s="31"/>
      <c r="F1" s="32"/>
    </row>
    <row r="2" spans="1:12" ht="15.75">
      <c r="A2" s="19" t="s">
        <v>6</v>
      </c>
      <c r="B2" s="31"/>
      <c r="C2" s="32"/>
      <c r="D2" s="31"/>
      <c r="E2" s="31"/>
      <c r="F2" s="33"/>
      <c r="K2" s="51">
        <v>39870</v>
      </c>
      <c r="L2" s="51"/>
    </row>
    <row r="3" spans="1:2" ht="15.75">
      <c r="A3" s="19"/>
      <c r="B3"/>
    </row>
    <row r="4" ht="19.5" thickBot="1">
      <c r="B4" s="20" t="s">
        <v>13</v>
      </c>
    </row>
    <row r="5" spans="7:12" ht="15.75" thickBot="1">
      <c r="G5" s="52" t="s">
        <v>5</v>
      </c>
      <c r="H5" s="53"/>
      <c r="I5" s="53"/>
      <c r="J5" s="53"/>
      <c r="K5" s="53"/>
      <c r="L5" s="54"/>
    </row>
    <row r="6" spans="1:12" ht="15.75" thickBot="1">
      <c r="A6" s="14" t="s">
        <v>4</v>
      </c>
      <c r="B6" s="15" t="s">
        <v>1</v>
      </c>
      <c r="C6" s="16" t="s">
        <v>0</v>
      </c>
      <c r="D6" s="15" t="s">
        <v>27</v>
      </c>
      <c r="E6" s="16" t="s">
        <v>2</v>
      </c>
      <c r="F6" s="17" t="s">
        <v>3</v>
      </c>
      <c r="G6" s="14">
        <v>1</v>
      </c>
      <c r="H6" s="15">
        <v>2</v>
      </c>
      <c r="I6" s="15">
        <v>3</v>
      </c>
      <c r="J6" s="15">
        <v>4</v>
      </c>
      <c r="K6" s="15">
        <v>5</v>
      </c>
      <c r="L6" s="17">
        <v>6</v>
      </c>
    </row>
    <row r="7" spans="1:12" ht="18.75" customHeight="1">
      <c r="A7" s="9">
        <v>1</v>
      </c>
      <c r="B7" s="4">
        <v>363</v>
      </c>
      <c r="C7" s="10" t="s">
        <v>51</v>
      </c>
      <c r="D7" s="34">
        <v>35332</v>
      </c>
      <c r="E7" s="10" t="s">
        <v>9</v>
      </c>
      <c r="F7" s="11">
        <f>MAX(G7:L7)</f>
        <v>4.8</v>
      </c>
      <c r="G7" s="12">
        <v>4.58</v>
      </c>
      <c r="H7" s="4">
        <v>4.8</v>
      </c>
      <c r="I7" s="4">
        <v>4.5</v>
      </c>
      <c r="J7" s="4">
        <v>4.72</v>
      </c>
      <c r="K7" s="4">
        <v>4.56</v>
      </c>
      <c r="L7" s="37">
        <v>4.55</v>
      </c>
    </row>
    <row r="8" spans="1:12" ht="18.75" customHeight="1">
      <c r="A8" s="7">
        <v>2</v>
      </c>
      <c r="B8" s="3">
        <v>428</v>
      </c>
      <c r="C8" s="2" t="s">
        <v>48</v>
      </c>
      <c r="D8" s="34">
        <v>35222</v>
      </c>
      <c r="E8" s="10" t="s">
        <v>9</v>
      </c>
      <c r="F8" s="11">
        <f aca="true" t="shared" si="0" ref="F8:F28">MAX(G8:L8)</f>
        <v>4.32</v>
      </c>
      <c r="G8" s="5">
        <v>4.01</v>
      </c>
      <c r="H8" s="3">
        <v>3.96</v>
      </c>
      <c r="I8" s="3" t="s">
        <v>53</v>
      </c>
      <c r="J8" s="3">
        <v>3.49</v>
      </c>
      <c r="K8" s="3">
        <v>4.1</v>
      </c>
      <c r="L8" s="38">
        <v>4.32</v>
      </c>
    </row>
    <row r="9" spans="1:12" ht="18.75" customHeight="1">
      <c r="A9" s="7">
        <v>3</v>
      </c>
      <c r="B9" s="3">
        <v>422</v>
      </c>
      <c r="C9" s="2" t="s">
        <v>74</v>
      </c>
      <c r="D9" s="34"/>
      <c r="E9" s="10" t="s">
        <v>9</v>
      </c>
      <c r="F9" s="11">
        <f t="shared" si="0"/>
        <v>4.1</v>
      </c>
      <c r="G9" s="5">
        <v>3.92</v>
      </c>
      <c r="H9" s="3">
        <v>4.03</v>
      </c>
      <c r="I9" s="3">
        <v>3.97</v>
      </c>
      <c r="J9" s="3">
        <v>3.86</v>
      </c>
      <c r="K9" s="3">
        <v>4.1</v>
      </c>
      <c r="L9" s="38">
        <v>3.66</v>
      </c>
    </row>
    <row r="10" spans="1:12" ht="18.75" customHeight="1">
      <c r="A10" s="7">
        <v>4</v>
      </c>
      <c r="B10" s="3">
        <v>13</v>
      </c>
      <c r="C10" s="2" t="s">
        <v>28</v>
      </c>
      <c r="D10" s="34">
        <v>35486</v>
      </c>
      <c r="E10" s="10" t="s">
        <v>22</v>
      </c>
      <c r="F10" s="11">
        <f t="shared" si="0"/>
        <v>4.04</v>
      </c>
      <c r="G10" s="5">
        <v>3.66</v>
      </c>
      <c r="H10" s="3">
        <v>3.71</v>
      </c>
      <c r="I10" s="3">
        <v>3.88</v>
      </c>
      <c r="J10" s="3">
        <v>3.86</v>
      </c>
      <c r="K10" s="3">
        <v>4.01</v>
      </c>
      <c r="L10" s="38">
        <v>4.04</v>
      </c>
    </row>
    <row r="11" spans="1:12" ht="18.75" customHeight="1">
      <c r="A11" s="7">
        <v>5</v>
      </c>
      <c r="B11" s="3">
        <v>11</v>
      </c>
      <c r="C11" s="2" t="s">
        <v>39</v>
      </c>
      <c r="D11" s="34">
        <v>35171</v>
      </c>
      <c r="E11" s="10" t="s">
        <v>22</v>
      </c>
      <c r="F11" s="11">
        <f t="shared" si="0"/>
        <v>4.03</v>
      </c>
      <c r="G11" s="5">
        <v>3.94</v>
      </c>
      <c r="H11" s="3">
        <v>4.03</v>
      </c>
      <c r="I11" s="3" t="s">
        <v>53</v>
      </c>
      <c r="J11" s="3" t="s">
        <v>53</v>
      </c>
      <c r="K11" s="3" t="s">
        <v>53</v>
      </c>
      <c r="L11" s="38" t="s">
        <v>53</v>
      </c>
    </row>
    <row r="12" spans="1:12" ht="18.75" customHeight="1">
      <c r="A12" s="7">
        <v>6</v>
      </c>
      <c r="B12" s="3">
        <v>86</v>
      </c>
      <c r="C12" s="2" t="s">
        <v>75</v>
      </c>
      <c r="D12" s="34"/>
      <c r="E12" s="10" t="s">
        <v>9</v>
      </c>
      <c r="F12" s="11">
        <f t="shared" si="0"/>
        <v>3.96</v>
      </c>
      <c r="G12" s="5">
        <v>3.92</v>
      </c>
      <c r="H12" s="3">
        <v>3.93</v>
      </c>
      <c r="I12" s="3" t="s">
        <v>53</v>
      </c>
      <c r="J12" s="3">
        <v>3.96</v>
      </c>
      <c r="K12" s="3">
        <v>3.83</v>
      </c>
      <c r="L12" s="38" t="s">
        <v>53</v>
      </c>
    </row>
    <row r="13" spans="1:12" ht="18.75" customHeight="1">
      <c r="A13" s="7">
        <v>7</v>
      </c>
      <c r="B13" s="3">
        <v>81</v>
      </c>
      <c r="C13" s="2" t="s">
        <v>76</v>
      </c>
      <c r="D13" s="34">
        <v>35122</v>
      </c>
      <c r="E13" s="10" t="s">
        <v>77</v>
      </c>
      <c r="F13" s="11">
        <f t="shared" si="0"/>
        <v>3.95</v>
      </c>
      <c r="G13" s="5">
        <v>3.69</v>
      </c>
      <c r="H13" s="3">
        <v>3.59</v>
      </c>
      <c r="I13" s="3">
        <v>3.95</v>
      </c>
      <c r="J13" s="3">
        <v>3.95</v>
      </c>
      <c r="K13" s="3">
        <v>3.66</v>
      </c>
      <c r="L13" s="38">
        <v>3.86</v>
      </c>
    </row>
    <row r="14" spans="1:12" ht="18.75" customHeight="1">
      <c r="A14" s="7">
        <v>8</v>
      </c>
      <c r="B14" s="3">
        <v>33</v>
      </c>
      <c r="C14" s="2" t="s">
        <v>78</v>
      </c>
      <c r="D14" s="34">
        <v>32578</v>
      </c>
      <c r="E14" s="10" t="s">
        <v>9</v>
      </c>
      <c r="F14" s="11">
        <f t="shared" si="0"/>
        <v>3.94</v>
      </c>
      <c r="G14" s="5">
        <v>3.19</v>
      </c>
      <c r="H14" s="3">
        <v>3.94</v>
      </c>
      <c r="I14" s="3">
        <v>3.38</v>
      </c>
      <c r="J14" s="3">
        <v>3.15</v>
      </c>
      <c r="K14" s="3">
        <v>3.47</v>
      </c>
      <c r="L14" s="38">
        <v>3.43</v>
      </c>
    </row>
    <row r="15" spans="1:12" ht="18.75" customHeight="1">
      <c r="A15" s="7">
        <v>9</v>
      </c>
      <c r="B15" s="3">
        <v>396</v>
      </c>
      <c r="C15" s="2" t="s">
        <v>49</v>
      </c>
      <c r="D15" s="34">
        <v>35670</v>
      </c>
      <c r="E15" s="10" t="s">
        <v>9</v>
      </c>
      <c r="F15" s="11">
        <f t="shared" si="0"/>
        <v>3.88</v>
      </c>
      <c r="G15" s="5">
        <v>3.88</v>
      </c>
      <c r="H15" s="3">
        <v>3.75</v>
      </c>
      <c r="I15" s="3">
        <v>2.89</v>
      </c>
      <c r="J15" s="3"/>
      <c r="K15" s="3"/>
      <c r="L15" s="38"/>
    </row>
    <row r="16" spans="1:12" ht="18.75" customHeight="1">
      <c r="A16" s="7">
        <v>10</v>
      </c>
      <c r="B16" s="3">
        <v>5</v>
      </c>
      <c r="C16" s="2" t="s">
        <v>37</v>
      </c>
      <c r="D16" s="34">
        <v>35429</v>
      </c>
      <c r="E16" s="10" t="s">
        <v>33</v>
      </c>
      <c r="F16" s="11">
        <f t="shared" si="0"/>
        <v>3.86</v>
      </c>
      <c r="G16" s="5">
        <v>3.86</v>
      </c>
      <c r="H16" s="3" t="s">
        <v>53</v>
      </c>
      <c r="I16" s="3">
        <v>3.57</v>
      </c>
      <c r="J16" s="3"/>
      <c r="K16" s="3"/>
      <c r="L16" s="38"/>
    </row>
    <row r="17" spans="1:12" ht="18.75" customHeight="1">
      <c r="A17" s="7">
        <v>11</v>
      </c>
      <c r="B17" s="3">
        <v>87</v>
      </c>
      <c r="C17" s="2" t="s">
        <v>79</v>
      </c>
      <c r="D17" s="34">
        <v>35301</v>
      </c>
      <c r="E17" s="10" t="s">
        <v>10</v>
      </c>
      <c r="F17" s="11">
        <f t="shared" si="0"/>
        <v>3.76</v>
      </c>
      <c r="G17" s="5">
        <v>3.48</v>
      </c>
      <c r="H17" s="3">
        <v>3.67</v>
      </c>
      <c r="I17" s="3">
        <v>3.76</v>
      </c>
      <c r="J17" s="3"/>
      <c r="K17" s="3"/>
      <c r="L17" s="38"/>
    </row>
    <row r="18" spans="1:12" ht="18.75" customHeight="1">
      <c r="A18" s="7">
        <v>12</v>
      </c>
      <c r="B18" s="3">
        <v>41</v>
      </c>
      <c r="C18" s="2" t="s">
        <v>80</v>
      </c>
      <c r="D18" s="34">
        <v>35794</v>
      </c>
      <c r="E18" s="10" t="s">
        <v>81</v>
      </c>
      <c r="F18" s="11">
        <f t="shared" si="0"/>
        <v>3.75</v>
      </c>
      <c r="G18" s="5">
        <v>3.75</v>
      </c>
      <c r="H18" s="3"/>
      <c r="I18" s="3">
        <v>3.58</v>
      </c>
      <c r="J18" s="3"/>
      <c r="K18" s="3"/>
      <c r="L18" s="38"/>
    </row>
    <row r="19" spans="1:12" ht="18.75" customHeight="1">
      <c r="A19" s="7">
        <v>13</v>
      </c>
      <c r="B19" s="3">
        <v>1</v>
      </c>
      <c r="C19" s="2" t="s">
        <v>41</v>
      </c>
      <c r="D19" s="34">
        <v>35230</v>
      </c>
      <c r="E19" s="10" t="s">
        <v>33</v>
      </c>
      <c r="F19" s="11">
        <f t="shared" si="0"/>
        <v>3.72</v>
      </c>
      <c r="G19" s="5">
        <v>3.65</v>
      </c>
      <c r="H19" s="3">
        <v>3.72</v>
      </c>
      <c r="I19" s="3">
        <v>3.59</v>
      </c>
      <c r="J19" s="3"/>
      <c r="K19" s="3"/>
      <c r="L19" s="38"/>
    </row>
    <row r="20" spans="1:12" ht="18.75" customHeight="1">
      <c r="A20" s="7">
        <v>14</v>
      </c>
      <c r="B20" s="3">
        <v>3</v>
      </c>
      <c r="C20" s="2" t="s">
        <v>38</v>
      </c>
      <c r="D20" s="34">
        <v>35231</v>
      </c>
      <c r="E20" s="10" t="s">
        <v>33</v>
      </c>
      <c r="F20" s="11">
        <f t="shared" si="0"/>
        <v>3.62</v>
      </c>
      <c r="G20" s="5">
        <v>3.47</v>
      </c>
      <c r="H20" s="3">
        <v>3.62</v>
      </c>
      <c r="I20" s="3" t="s">
        <v>53</v>
      </c>
      <c r="J20" s="3"/>
      <c r="K20" s="3"/>
      <c r="L20" s="38"/>
    </row>
    <row r="21" spans="1:12" ht="18.75" customHeight="1">
      <c r="A21" s="7">
        <v>15</v>
      </c>
      <c r="B21" s="3">
        <v>2</v>
      </c>
      <c r="C21" s="2" t="s">
        <v>50</v>
      </c>
      <c r="D21" s="34">
        <v>35993</v>
      </c>
      <c r="E21" s="10" t="s">
        <v>33</v>
      </c>
      <c r="F21" s="11">
        <f t="shared" si="0"/>
        <v>3.55</v>
      </c>
      <c r="G21" s="5" t="s">
        <v>53</v>
      </c>
      <c r="H21" s="3">
        <v>3.1</v>
      </c>
      <c r="I21" s="3">
        <v>3.55</v>
      </c>
      <c r="J21" s="3"/>
      <c r="K21" s="3"/>
      <c r="L21" s="38"/>
    </row>
    <row r="22" spans="1:12" ht="18.75" customHeight="1">
      <c r="A22" s="7">
        <v>16</v>
      </c>
      <c r="B22" s="3">
        <v>4</v>
      </c>
      <c r="C22" s="2" t="s">
        <v>40</v>
      </c>
      <c r="D22" s="34">
        <v>36147</v>
      </c>
      <c r="E22" s="10" t="s">
        <v>33</v>
      </c>
      <c r="F22" s="11">
        <f t="shared" si="0"/>
        <v>3.27</v>
      </c>
      <c r="G22" s="5">
        <v>3.12</v>
      </c>
      <c r="H22" s="3">
        <v>3.27</v>
      </c>
      <c r="I22" s="3" t="s">
        <v>53</v>
      </c>
      <c r="J22" s="3"/>
      <c r="K22" s="3"/>
      <c r="L22" s="38"/>
    </row>
    <row r="23" spans="1:12" ht="18.75" customHeight="1">
      <c r="A23" s="7">
        <v>17</v>
      </c>
      <c r="B23" s="3">
        <v>6</v>
      </c>
      <c r="C23" s="2" t="s">
        <v>82</v>
      </c>
      <c r="D23" s="34">
        <v>35873</v>
      </c>
      <c r="E23" s="10" t="s">
        <v>33</v>
      </c>
      <c r="F23" s="11">
        <f>MAX(G23:L23)</f>
        <v>3.03</v>
      </c>
      <c r="G23" s="5">
        <v>2.75</v>
      </c>
      <c r="H23" s="3" t="s">
        <v>53</v>
      </c>
      <c r="I23" s="3">
        <v>3.03</v>
      </c>
      <c r="J23" s="3"/>
      <c r="K23" s="3"/>
      <c r="L23" s="38"/>
    </row>
    <row r="24" spans="1:12" ht="18.75" customHeight="1">
      <c r="A24" s="7">
        <v>18</v>
      </c>
      <c r="B24" s="3">
        <v>44</v>
      </c>
      <c r="C24" s="2" t="s">
        <v>83</v>
      </c>
      <c r="D24" s="49">
        <v>35515</v>
      </c>
      <c r="E24" s="10" t="s">
        <v>81</v>
      </c>
      <c r="F24" s="11">
        <f t="shared" si="0"/>
        <v>3.21</v>
      </c>
      <c r="G24" s="5">
        <v>2.88</v>
      </c>
      <c r="H24" s="3">
        <v>3.21</v>
      </c>
      <c r="I24" s="3">
        <v>2.94</v>
      </c>
      <c r="J24" s="3"/>
      <c r="K24" s="3"/>
      <c r="L24" s="38"/>
    </row>
    <row r="25" spans="1:12" ht="18.75" customHeight="1">
      <c r="A25" s="7">
        <v>19</v>
      </c>
      <c r="B25" s="3">
        <v>43</v>
      </c>
      <c r="C25" s="2" t="s">
        <v>84</v>
      </c>
      <c r="D25" s="49">
        <v>35320</v>
      </c>
      <c r="E25" s="10" t="s">
        <v>81</v>
      </c>
      <c r="F25" s="11">
        <f t="shared" si="0"/>
        <v>2.85</v>
      </c>
      <c r="G25" s="5">
        <v>2.85</v>
      </c>
      <c r="H25" s="3" t="s">
        <v>53</v>
      </c>
      <c r="I25" s="3" t="s">
        <v>53</v>
      </c>
      <c r="J25" s="3"/>
      <c r="K25" s="3"/>
      <c r="L25" s="38"/>
    </row>
    <row r="26" spans="1:12" ht="18.75" customHeight="1">
      <c r="A26" s="7">
        <v>20</v>
      </c>
      <c r="B26" s="3">
        <v>45</v>
      </c>
      <c r="C26" s="2" t="s">
        <v>85</v>
      </c>
      <c r="D26" s="49">
        <v>36023</v>
      </c>
      <c r="E26" s="10" t="s">
        <v>81</v>
      </c>
      <c r="F26" s="11">
        <f t="shared" si="0"/>
        <v>2.83</v>
      </c>
      <c r="G26" s="5" t="s">
        <v>53</v>
      </c>
      <c r="H26" s="3">
        <v>2.83</v>
      </c>
      <c r="I26" s="3" t="s">
        <v>53</v>
      </c>
      <c r="J26" s="3"/>
      <c r="K26" s="3"/>
      <c r="L26" s="38"/>
    </row>
    <row r="27" spans="1:12" ht="18.75" customHeight="1">
      <c r="A27" s="7">
        <v>21</v>
      </c>
      <c r="B27" s="3">
        <v>89</v>
      </c>
      <c r="C27" s="2" t="s">
        <v>86</v>
      </c>
      <c r="D27" s="49">
        <v>36068</v>
      </c>
      <c r="E27" s="10" t="s">
        <v>9</v>
      </c>
      <c r="F27" s="11">
        <f t="shared" si="0"/>
        <v>2.6</v>
      </c>
      <c r="G27" s="5" t="s">
        <v>53</v>
      </c>
      <c r="H27" s="3">
        <v>2.6</v>
      </c>
      <c r="I27" s="3" t="s">
        <v>53</v>
      </c>
      <c r="J27" s="3"/>
      <c r="K27" s="3"/>
      <c r="L27" s="38"/>
    </row>
    <row r="28" spans="1:12" ht="18.75" customHeight="1">
      <c r="A28" s="7">
        <v>22</v>
      </c>
      <c r="B28" s="3">
        <v>42</v>
      </c>
      <c r="C28" s="2" t="s">
        <v>87</v>
      </c>
      <c r="D28" s="49">
        <v>34805</v>
      </c>
      <c r="E28" s="10" t="s">
        <v>81</v>
      </c>
      <c r="F28" s="11">
        <f t="shared" si="0"/>
        <v>4.08</v>
      </c>
      <c r="G28" s="5">
        <v>4.08</v>
      </c>
      <c r="H28" s="3" t="s">
        <v>53</v>
      </c>
      <c r="I28" s="3">
        <v>4.03</v>
      </c>
      <c r="J28" s="3"/>
      <c r="K28" s="3"/>
      <c r="L28" s="38"/>
    </row>
  </sheetData>
  <sheetProtection/>
  <mergeCells count="2">
    <mergeCell ref="K2:L2"/>
    <mergeCell ref="G5:L5"/>
  </mergeCells>
  <printOptions/>
  <pageMargins left="1.19488189" right="0.118110236220472" top="1.248031496" bottom="0" header="0.31496062992126" footer="0.31496062992126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5.8515625" style="1" customWidth="1"/>
    <col min="3" max="3" width="19.421875" style="0" customWidth="1"/>
    <col min="4" max="4" width="12.140625" style="0" customWidth="1"/>
    <col min="5" max="5" width="10.421875" style="0" customWidth="1"/>
    <col min="6" max="12" width="5.00390625" style="1" customWidth="1"/>
    <col min="13" max="16" width="5.00390625" style="0" customWidth="1"/>
    <col min="17" max="17" width="9.140625" style="1" customWidth="1"/>
  </cols>
  <sheetData>
    <row r="1" spans="1:12" ht="18.75">
      <c r="A1" s="18" t="s">
        <v>11</v>
      </c>
      <c r="B1" s="31"/>
      <c r="C1" s="31"/>
      <c r="D1" s="31"/>
      <c r="E1" s="32"/>
      <c r="F1" s="31"/>
      <c r="G1" s="32"/>
      <c r="I1"/>
      <c r="J1"/>
      <c r="K1"/>
      <c r="L1"/>
    </row>
    <row r="2" spans="1:17" ht="15.75">
      <c r="A2" s="19" t="s">
        <v>6</v>
      </c>
      <c r="B2" s="31"/>
      <c r="C2" s="31"/>
      <c r="D2" s="31"/>
      <c r="E2" s="32"/>
      <c r="F2" s="31"/>
      <c r="G2" s="33"/>
      <c r="I2"/>
      <c r="J2"/>
      <c r="K2"/>
      <c r="L2" s="51"/>
      <c r="M2" s="51"/>
      <c r="N2" s="56">
        <v>39870</v>
      </c>
      <c r="O2" s="57"/>
      <c r="P2" s="57"/>
      <c r="Q2" s="57"/>
    </row>
    <row r="3" spans="1:2" ht="15.75">
      <c r="A3" s="19"/>
      <c r="B3"/>
    </row>
    <row r="4" spans="2:8" ht="19.5" thickBot="1">
      <c r="B4" s="20" t="s">
        <v>18</v>
      </c>
      <c r="E4" s="1"/>
      <c r="F4" s="26">
        <v>1.1</v>
      </c>
      <c r="G4" s="27">
        <v>0.05</v>
      </c>
      <c r="H4" s="27">
        <v>0.05</v>
      </c>
    </row>
    <row r="5" spans="6:16" ht="15.75" thickBot="1">
      <c r="F5" s="52" t="s">
        <v>5</v>
      </c>
      <c r="G5" s="55"/>
      <c r="H5" s="55"/>
      <c r="I5" s="55"/>
      <c r="J5" s="55"/>
      <c r="K5" s="55"/>
      <c r="L5" s="55"/>
      <c r="M5" s="53"/>
      <c r="N5" s="53"/>
      <c r="O5" s="53"/>
      <c r="P5" s="54"/>
    </row>
    <row r="6" spans="1:17" ht="15.75" thickBot="1">
      <c r="A6" s="14" t="s">
        <v>4</v>
      </c>
      <c r="B6" s="15" t="s">
        <v>1</v>
      </c>
      <c r="C6" s="16" t="s">
        <v>0</v>
      </c>
      <c r="D6" s="15" t="s">
        <v>27</v>
      </c>
      <c r="E6" s="16" t="s">
        <v>26</v>
      </c>
      <c r="F6" s="22">
        <f>F4</f>
        <v>1.1</v>
      </c>
      <c r="G6" s="23">
        <f aca="true" t="shared" si="0" ref="G6:L6">SUM(F6+$G$4)</f>
        <v>1.1500000000000001</v>
      </c>
      <c r="H6" s="23">
        <f t="shared" si="0"/>
        <v>1.2000000000000002</v>
      </c>
      <c r="I6" s="23">
        <f t="shared" si="0"/>
        <v>1.2500000000000002</v>
      </c>
      <c r="J6" s="23">
        <f t="shared" si="0"/>
        <v>1.3000000000000003</v>
      </c>
      <c r="K6" s="23">
        <f t="shared" si="0"/>
        <v>1.3500000000000003</v>
      </c>
      <c r="L6" s="23">
        <f t="shared" si="0"/>
        <v>1.4000000000000004</v>
      </c>
      <c r="M6" s="23">
        <f>SUM(L6+$H$4)</f>
        <v>1.4500000000000004</v>
      </c>
      <c r="N6" s="23">
        <f>SUM(M6+$H$4)</f>
        <v>1.5000000000000004</v>
      </c>
      <c r="O6" s="23">
        <f>SUM(N6+$H$4)</f>
        <v>1.5500000000000005</v>
      </c>
      <c r="P6" s="24"/>
      <c r="Q6" s="25" t="s">
        <v>3</v>
      </c>
    </row>
    <row r="7" spans="1:17" ht="19.5" customHeight="1">
      <c r="A7" s="9">
        <v>1</v>
      </c>
      <c r="B7" s="4">
        <v>339</v>
      </c>
      <c r="C7" s="10" t="s">
        <v>7</v>
      </c>
      <c r="D7" s="34">
        <v>35111</v>
      </c>
      <c r="E7" s="10" t="s">
        <v>9</v>
      </c>
      <c r="F7" s="41"/>
      <c r="G7" s="42"/>
      <c r="H7" s="42"/>
      <c r="I7" s="42"/>
      <c r="J7" s="42"/>
      <c r="K7" s="42" t="s">
        <v>62</v>
      </c>
      <c r="L7" s="42" t="s">
        <v>63</v>
      </c>
      <c r="M7" s="43" t="s">
        <v>62</v>
      </c>
      <c r="N7" s="43" t="s">
        <v>63</v>
      </c>
      <c r="O7" s="43" t="s">
        <v>64</v>
      </c>
      <c r="P7" s="13"/>
      <c r="Q7" s="11">
        <v>1.5</v>
      </c>
    </row>
    <row r="8" spans="1:17" ht="19.5" customHeight="1">
      <c r="A8" s="7">
        <v>2</v>
      </c>
      <c r="B8" s="3">
        <v>168</v>
      </c>
      <c r="C8" s="2" t="s">
        <v>54</v>
      </c>
      <c r="D8" s="34">
        <v>35172</v>
      </c>
      <c r="E8" s="10" t="s">
        <v>9</v>
      </c>
      <c r="F8" s="44"/>
      <c r="G8" s="45"/>
      <c r="H8" s="45" t="s">
        <v>65</v>
      </c>
      <c r="I8" s="45" t="s">
        <v>62</v>
      </c>
      <c r="J8" s="45" t="s">
        <v>62</v>
      </c>
      <c r="K8" s="45" t="s">
        <v>62</v>
      </c>
      <c r="L8" s="45" t="s">
        <v>63</v>
      </c>
      <c r="M8" s="46" t="s">
        <v>64</v>
      </c>
      <c r="N8" s="46"/>
      <c r="O8" s="46"/>
      <c r="P8" s="6"/>
      <c r="Q8" s="8">
        <v>1.4</v>
      </c>
    </row>
    <row r="9" spans="1:17" ht="19.5" customHeight="1">
      <c r="A9" s="7">
        <v>3</v>
      </c>
      <c r="B9" s="3">
        <v>61</v>
      </c>
      <c r="C9" s="2" t="s">
        <v>55</v>
      </c>
      <c r="D9" s="34">
        <v>35509</v>
      </c>
      <c r="E9" s="10" t="s">
        <v>56</v>
      </c>
      <c r="F9" s="44" t="s">
        <v>62</v>
      </c>
      <c r="G9" s="45" t="s">
        <v>62</v>
      </c>
      <c r="H9" s="45" t="s">
        <v>62</v>
      </c>
      <c r="I9" s="45" t="s">
        <v>62</v>
      </c>
      <c r="J9" s="45" t="s">
        <v>62</v>
      </c>
      <c r="K9" s="45" t="s">
        <v>63</v>
      </c>
      <c r="L9" s="45" t="s">
        <v>64</v>
      </c>
      <c r="M9" s="46"/>
      <c r="N9" s="46"/>
      <c r="O9" s="46"/>
      <c r="P9" s="6"/>
      <c r="Q9" s="8">
        <v>1.35</v>
      </c>
    </row>
    <row r="10" spans="1:17" ht="19.5" customHeight="1">
      <c r="A10" s="7">
        <v>4</v>
      </c>
      <c r="B10" s="3">
        <v>15</v>
      </c>
      <c r="C10" s="2" t="s">
        <v>23</v>
      </c>
      <c r="D10" s="34">
        <v>35256</v>
      </c>
      <c r="E10" s="10" t="s">
        <v>22</v>
      </c>
      <c r="F10" s="44" t="s">
        <v>62</v>
      </c>
      <c r="G10" s="45" t="s">
        <v>62</v>
      </c>
      <c r="H10" s="45" t="s">
        <v>62</v>
      </c>
      <c r="I10" s="45" t="s">
        <v>62</v>
      </c>
      <c r="J10" s="45" t="s">
        <v>62</v>
      </c>
      <c r="K10" s="45" t="s">
        <v>64</v>
      </c>
      <c r="L10" s="45"/>
      <c r="M10" s="46"/>
      <c r="N10" s="46"/>
      <c r="O10" s="46"/>
      <c r="P10" s="6"/>
      <c r="Q10" s="8">
        <v>1.3</v>
      </c>
    </row>
    <row r="11" spans="1:17" ht="19.5" customHeight="1">
      <c r="A11" s="7">
        <v>4</v>
      </c>
      <c r="B11" s="3">
        <v>94</v>
      </c>
      <c r="C11" s="2" t="s">
        <v>57</v>
      </c>
      <c r="D11" s="34">
        <v>35491</v>
      </c>
      <c r="E11" s="10" t="s">
        <v>10</v>
      </c>
      <c r="F11" s="44" t="s">
        <v>62</v>
      </c>
      <c r="G11" s="45" t="s">
        <v>62</v>
      </c>
      <c r="H11" s="45" t="s">
        <v>62</v>
      </c>
      <c r="I11" s="45" t="s">
        <v>62</v>
      </c>
      <c r="J11" s="45" t="s">
        <v>62</v>
      </c>
      <c r="K11" s="45" t="s">
        <v>64</v>
      </c>
      <c r="L11" s="45"/>
      <c r="M11" s="46"/>
      <c r="N11" s="46"/>
      <c r="O11" s="46"/>
      <c r="P11" s="6"/>
      <c r="Q11" s="8">
        <v>1.3</v>
      </c>
    </row>
    <row r="12" spans="1:17" ht="19.5" customHeight="1">
      <c r="A12" s="7">
        <v>5</v>
      </c>
      <c r="B12" s="3">
        <v>399</v>
      </c>
      <c r="C12" s="2" t="s">
        <v>21</v>
      </c>
      <c r="D12" s="34">
        <v>35236</v>
      </c>
      <c r="E12" s="10" t="s">
        <v>9</v>
      </c>
      <c r="F12" s="44"/>
      <c r="G12" s="45" t="s">
        <v>62</v>
      </c>
      <c r="H12" s="45" t="s">
        <v>62</v>
      </c>
      <c r="I12" s="45" t="s">
        <v>63</v>
      </c>
      <c r="J12" s="45" t="s">
        <v>62</v>
      </c>
      <c r="K12" s="45" t="s">
        <v>64</v>
      </c>
      <c r="L12" s="45"/>
      <c r="M12" s="46"/>
      <c r="N12" s="46"/>
      <c r="O12" s="46"/>
      <c r="P12" s="6"/>
      <c r="Q12" s="8">
        <v>1.3</v>
      </c>
    </row>
    <row r="13" spans="1:17" ht="19.5" customHeight="1">
      <c r="A13" s="7">
        <v>6</v>
      </c>
      <c r="B13" s="3">
        <v>373</v>
      </c>
      <c r="C13" s="2" t="s">
        <v>58</v>
      </c>
      <c r="D13" s="34">
        <v>35767</v>
      </c>
      <c r="E13" s="10" t="s">
        <v>9</v>
      </c>
      <c r="F13" s="44" t="s">
        <v>62</v>
      </c>
      <c r="G13" s="45" t="s">
        <v>62</v>
      </c>
      <c r="H13" s="45" t="s">
        <v>62</v>
      </c>
      <c r="I13" s="45" t="s">
        <v>62</v>
      </c>
      <c r="J13" s="45" t="s">
        <v>64</v>
      </c>
      <c r="K13" s="45"/>
      <c r="L13" s="45"/>
      <c r="M13" s="46"/>
      <c r="N13" s="46"/>
      <c r="O13" s="46"/>
      <c r="P13" s="6"/>
      <c r="Q13" s="8">
        <v>1.25</v>
      </c>
    </row>
    <row r="14" spans="1:17" ht="19.5" customHeight="1">
      <c r="A14" s="7">
        <v>6</v>
      </c>
      <c r="B14" s="3">
        <v>434</v>
      </c>
      <c r="C14" s="2" t="s">
        <v>59</v>
      </c>
      <c r="D14" s="34">
        <v>35310</v>
      </c>
      <c r="E14" s="10" t="s">
        <v>9</v>
      </c>
      <c r="F14" s="44"/>
      <c r="G14" s="45" t="s">
        <v>62</v>
      </c>
      <c r="H14" s="45" t="s">
        <v>62</v>
      </c>
      <c r="I14" s="45" t="s">
        <v>62</v>
      </c>
      <c r="J14" s="45" t="s">
        <v>64</v>
      </c>
      <c r="K14" s="45"/>
      <c r="L14" s="45"/>
      <c r="M14" s="46"/>
      <c r="N14" s="46"/>
      <c r="O14" s="46"/>
      <c r="P14" s="6"/>
      <c r="Q14" s="8">
        <v>1.25</v>
      </c>
    </row>
    <row r="15" spans="1:17" ht="19.5" customHeight="1">
      <c r="A15" s="7">
        <v>7</v>
      </c>
      <c r="B15" s="3">
        <v>24</v>
      </c>
      <c r="C15" s="2" t="s">
        <v>24</v>
      </c>
      <c r="D15" s="34">
        <v>35849</v>
      </c>
      <c r="E15" s="10" t="s">
        <v>10</v>
      </c>
      <c r="F15" s="44" t="s">
        <v>62</v>
      </c>
      <c r="G15" s="45" t="s">
        <v>62</v>
      </c>
      <c r="H15" s="45" t="s">
        <v>62</v>
      </c>
      <c r="I15" s="45" t="s">
        <v>64</v>
      </c>
      <c r="J15" s="45"/>
      <c r="K15" s="45"/>
      <c r="L15" s="45"/>
      <c r="M15" s="46"/>
      <c r="N15" s="46"/>
      <c r="O15" s="46"/>
      <c r="P15" s="6"/>
      <c r="Q15" s="8">
        <v>1.2</v>
      </c>
    </row>
    <row r="16" spans="1:17" ht="19.5" customHeight="1">
      <c r="A16" s="7">
        <v>8</v>
      </c>
      <c r="B16" s="3">
        <v>17</v>
      </c>
      <c r="C16" s="2" t="s">
        <v>25</v>
      </c>
      <c r="D16" s="34">
        <v>35485</v>
      </c>
      <c r="E16" s="10" t="s">
        <v>22</v>
      </c>
      <c r="F16" s="44" t="s">
        <v>62</v>
      </c>
      <c r="G16" s="45" t="s">
        <v>62</v>
      </c>
      <c r="H16" s="45" t="s">
        <v>64</v>
      </c>
      <c r="I16" s="45"/>
      <c r="J16" s="45"/>
      <c r="K16" s="45"/>
      <c r="L16" s="45"/>
      <c r="M16" s="46"/>
      <c r="N16" s="46"/>
      <c r="O16" s="46"/>
      <c r="P16" s="6"/>
      <c r="Q16" s="8">
        <v>1.15</v>
      </c>
    </row>
    <row r="17" spans="1:17" ht="19.5" customHeight="1">
      <c r="A17" s="7">
        <v>9</v>
      </c>
      <c r="B17" s="3">
        <v>85</v>
      </c>
      <c r="C17" s="2" t="s">
        <v>60</v>
      </c>
      <c r="D17" s="34">
        <v>35791</v>
      </c>
      <c r="E17" s="10" t="s">
        <v>61</v>
      </c>
      <c r="F17" s="44" t="s">
        <v>65</v>
      </c>
      <c r="G17" s="45" t="s">
        <v>64</v>
      </c>
      <c r="H17" s="45"/>
      <c r="I17" s="45"/>
      <c r="J17" s="45"/>
      <c r="K17" s="45"/>
      <c r="L17" s="45"/>
      <c r="M17" s="46"/>
      <c r="N17" s="46"/>
      <c r="O17" s="46"/>
      <c r="P17" s="6"/>
      <c r="Q17" s="8">
        <v>1.1</v>
      </c>
    </row>
  </sheetData>
  <sheetProtection/>
  <mergeCells count="3">
    <mergeCell ref="F5:P5"/>
    <mergeCell ref="L2:M2"/>
    <mergeCell ref="N2:Q2"/>
  </mergeCells>
  <printOptions/>
  <pageMargins left="0.8267716535433072" right="0" top="0.9448818897637796" bottom="0.7480314960629921" header="0.31496062992125984" footer="0.31496062992125984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5.8515625" style="1" customWidth="1"/>
    <col min="3" max="3" width="19.421875" style="0" customWidth="1"/>
    <col min="4" max="4" width="12.140625" style="0" customWidth="1"/>
    <col min="5" max="5" width="10.421875" style="0" customWidth="1"/>
    <col min="6" max="11" width="5.421875" style="1" customWidth="1"/>
    <col min="12" max="12" width="5.421875" style="0" customWidth="1"/>
    <col min="13" max="13" width="8.140625" style="1" customWidth="1"/>
  </cols>
  <sheetData>
    <row r="1" spans="1:11" ht="18.75">
      <c r="A1" s="18" t="s">
        <v>11</v>
      </c>
      <c r="B1" s="31"/>
      <c r="C1" s="31"/>
      <c r="D1" s="31"/>
      <c r="E1" s="32"/>
      <c r="F1" s="31"/>
      <c r="G1" s="32"/>
      <c r="I1"/>
      <c r="J1"/>
      <c r="K1"/>
    </row>
    <row r="2" spans="1:13" ht="15.75">
      <c r="A2" s="19" t="s">
        <v>6</v>
      </c>
      <c r="B2" s="31"/>
      <c r="C2" s="31"/>
      <c r="D2" s="31"/>
      <c r="E2" s="32"/>
      <c r="F2" s="31"/>
      <c r="G2" s="33"/>
      <c r="I2"/>
      <c r="J2"/>
      <c r="K2" s="56">
        <v>39870</v>
      </c>
      <c r="L2" s="58"/>
      <c r="M2" s="58"/>
    </row>
    <row r="3" spans="1:2" ht="15.75">
      <c r="A3" s="19"/>
      <c r="B3"/>
    </row>
    <row r="4" spans="2:8" ht="19.5" thickBot="1">
      <c r="B4" s="20" t="s">
        <v>19</v>
      </c>
      <c r="E4" s="1"/>
      <c r="F4" s="26">
        <v>1.2</v>
      </c>
      <c r="G4" s="27">
        <v>0.05</v>
      </c>
      <c r="H4" s="27">
        <v>0.03</v>
      </c>
    </row>
    <row r="5" spans="6:12" ht="15.75" thickBot="1">
      <c r="F5" s="52" t="s">
        <v>5</v>
      </c>
      <c r="G5" s="55"/>
      <c r="H5" s="55"/>
      <c r="I5" s="55"/>
      <c r="J5" s="55"/>
      <c r="K5" s="55"/>
      <c r="L5" s="54"/>
    </row>
    <row r="6" spans="1:13" ht="15.75" thickBot="1">
      <c r="A6" s="14" t="s">
        <v>4</v>
      </c>
      <c r="B6" s="15" t="s">
        <v>1</v>
      </c>
      <c r="C6" s="16" t="s">
        <v>0</v>
      </c>
      <c r="D6" s="15" t="s">
        <v>27</v>
      </c>
      <c r="E6" s="16" t="s">
        <v>2</v>
      </c>
      <c r="F6" s="22">
        <f>F4</f>
        <v>1.2</v>
      </c>
      <c r="G6" s="23">
        <f>SUM(F6+$G$4)</f>
        <v>1.25</v>
      </c>
      <c r="H6" s="23">
        <f>SUM(G6+$G$4)</f>
        <v>1.3</v>
      </c>
      <c r="I6" s="23">
        <f>SUM(H6+$G$4)</f>
        <v>1.35</v>
      </c>
      <c r="J6" s="23">
        <f>SUM(I6+$G$4)</f>
        <v>1.4000000000000001</v>
      </c>
      <c r="K6" s="23"/>
      <c r="L6" s="24"/>
      <c r="M6" s="25" t="s">
        <v>3</v>
      </c>
    </row>
    <row r="7" spans="1:13" ht="19.5" customHeight="1">
      <c r="A7" s="9">
        <v>1</v>
      </c>
      <c r="B7" s="4">
        <v>88</v>
      </c>
      <c r="C7" s="10" t="s">
        <v>66</v>
      </c>
      <c r="D7" s="34">
        <v>35087</v>
      </c>
      <c r="E7" s="10" t="s">
        <v>67</v>
      </c>
      <c r="F7" s="41"/>
      <c r="G7" s="42"/>
      <c r="H7" s="42"/>
      <c r="I7" s="42" t="s">
        <v>62</v>
      </c>
      <c r="J7" s="42" t="s">
        <v>64</v>
      </c>
      <c r="K7" s="42"/>
      <c r="L7" s="47"/>
      <c r="M7" s="11">
        <v>1.35</v>
      </c>
    </row>
    <row r="8" spans="1:13" ht="19.5" customHeight="1">
      <c r="A8" s="7">
        <v>2</v>
      </c>
      <c r="B8" s="3">
        <v>95</v>
      </c>
      <c r="C8" s="2" t="s">
        <v>68</v>
      </c>
      <c r="D8" s="34">
        <v>35414</v>
      </c>
      <c r="E8" s="10" t="s">
        <v>10</v>
      </c>
      <c r="F8" s="44" t="s">
        <v>62</v>
      </c>
      <c r="G8" s="45" t="s">
        <v>62</v>
      </c>
      <c r="H8" s="45" t="s">
        <v>62</v>
      </c>
      <c r="I8" s="45" t="s">
        <v>64</v>
      </c>
      <c r="J8" s="45"/>
      <c r="K8" s="45"/>
      <c r="L8" s="48"/>
      <c r="M8" s="8">
        <v>1.3</v>
      </c>
    </row>
    <row r="9" spans="1:13" ht="19.5" customHeight="1">
      <c r="A9" s="7">
        <v>3</v>
      </c>
      <c r="B9" s="3">
        <v>96</v>
      </c>
      <c r="C9" s="2" t="s">
        <v>69</v>
      </c>
      <c r="D9" s="34">
        <v>35549</v>
      </c>
      <c r="E9" s="10" t="s">
        <v>10</v>
      </c>
      <c r="F9" s="44" t="s">
        <v>62</v>
      </c>
      <c r="G9" s="45" t="s">
        <v>65</v>
      </c>
      <c r="H9" s="45" t="s">
        <v>62</v>
      </c>
      <c r="I9" s="45" t="s">
        <v>64</v>
      </c>
      <c r="J9" s="45"/>
      <c r="K9" s="45"/>
      <c r="L9" s="48"/>
      <c r="M9" s="8">
        <v>1.3</v>
      </c>
    </row>
    <row r="10" spans="1:13" ht="19.5" customHeight="1">
      <c r="A10" s="7">
        <v>4</v>
      </c>
      <c r="B10" s="3">
        <v>422</v>
      </c>
      <c r="C10" s="2" t="s">
        <v>70</v>
      </c>
      <c r="D10" s="34">
        <v>35583</v>
      </c>
      <c r="E10" s="10" t="s">
        <v>9</v>
      </c>
      <c r="F10" s="44" t="s">
        <v>62</v>
      </c>
      <c r="G10" s="45" t="s">
        <v>62</v>
      </c>
      <c r="H10" s="45" t="s">
        <v>63</v>
      </c>
      <c r="I10" s="45" t="s">
        <v>64</v>
      </c>
      <c r="J10" s="45"/>
      <c r="K10" s="45"/>
      <c r="L10" s="48"/>
      <c r="M10" s="8">
        <v>1.3</v>
      </c>
    </row>
    <row r="11" spans="1:13" ht="19.5" customHeight="1">
      <c r="A11" s="7">
        <v>4</v>
      </c>
      <c r="B11" s="3">
        <v>97</v>
      </c>
      <c r="C11" s="2" t="s">
        <v>71</v>
      </c>
      <c r="D11" s="34">
        <v>35278</v>
      </c>
      <c r="E11" s="10" t="s">
        <v>10</v>
      </c>
      <c r="F11" s="44" t="s">
        <v>62</v>
      </c>
      <c r="G11" s="45" t="s">
        <v>62</v>
      </c>
      <c r="H11" s="45" t="s">
        <v>63</v>
      </c>
      <c r="I11" s="45" t="s">
        <v>64</v>
      </c>
      <c r="J11" s="45"/>
      <c r="K11" s="45"/>
      <c r="L11" s="48"/>
      <c r="M11" s="8">
        <v>1.3</v>
      </c>
    </row>
    <row r="12" spans="1:13" ht="19.5" customHeight="1">
      <c r="A12" s="7">
        <v>5</v>
      </c>
      <c r="B12" s="3">
        <v>13</v>
      </c>
      <c r="C12" s="2" t="s">
        <v>28</v>
      </c>
      <c r="D12" s="34">
        <v>35486</v>
      </c>
      <c r="E12" s="10" t="s">
        <v>22</v>
      </c>
      <c r="F12" s="44" t="s">
        <v>62</v>
      </c>
      <c r="G12" s="45" t="s">
        <v>62</v>
      </c>
      <c r="H12" s="45" t="s">
        <v>64</v>
      </c>
      <c r="I12" s="45"/>
      <c r="J12" s="45"/>
      <c r="K12" s="45"/>
      <c r="L12" s="48"/>
      <c r="M12" s="8">
        <v>1.25</v>
      </c>
    </row>
    <row r="13" spans="1:13" ht="19.5" customHeight="1">
      <c r="A13" s="7"/>
      <c r="B13" s="3">
        <v>86</v>
      </c>
      <c r="C13" s="2" t="s">
        <v>72</v>
      </c>
      <c r="D13" s="34">
        <v>35752</v>
      </c>
      <c r="E13" s="10" t="s">
        <v>9</v>
      </c>
      <c r="F13" s="44" t="s">
        <v>64</v>
      </c>
      <c r="G13" s="45"/>
      <c r="H13" s="45"/>
      <c r="I13" s="45"/>
      <c r="J13" s="45"/>
      <c r="K13" s="45"/>
      <c r="L13" s="48"/>
      <c r="M13" s="8" t="s">
        <v>73</v>
      </c>
    </row>
  </sheetData>
  <sheetProtection/>
  <mergeCells count="2">
    <mergeCell ref="F5:L5"/>
    <mergeCell ref="K2:M2"/>
  </mergeCells>
  <printOptions/>
  <pageMargins left="1.076771654" right="0" top="1.44488189" bottom="0.748031496062992" header="0.31496062992126" footer="0.31496062992126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5.8515625" style="1" customWidth="1"/>
    <col min="3" max="3" width="19.421875" style="0" customWidth="1"/>
    <col min="4" max="4" width="11.28125" style="0" customWidth="1"/>
    <col min="5" max="5" width="9.28125" style="0" customWidth="1"/>
    <col min="6" max="12" width="5.57421875" style="1" customWidth="1"/>
    <col min="13" max="17" width="5.57421875" style="0" customWidth="1"/>
    <col min="18" max="18" width="9.140625" style="1" customWidth="1"/>
  </cols>
  <sheetData>
    <row r="1" spans="1:12" ht="18.75">
      <c r="A1" s="18" t="s">
        <v>11</v>
      </c>
      <c r="B1" s="31"/>
      <c r="C1" s="31"/>
      <c r="D1" s="31"/>
      <c r="E1" s="32"/>
      <c r="F1" s="31"/>
      <c r="G1" s="32"/>
      <c r="I1"/>
      <c r="J1"/>
      <c r="K1"/>
      <c r="L1"/>
    </row>
    <row r="2" spans="1:18" ht="15.75">
      <c r="A2" s="19" t="s">
        <v>6</v>
      </c>
      <c r="B2" s="31"/>
      <c r="C2" s="31"/>
      <c r="D2" s="31"/>
      <c r="E2" s="32"/>
      <c r="F2" s="31"/>
      <c r="G2" s="33"/>
      <c r="I2"/>
      <c r="J2"/>
      <c r="K2"/>
      <c r="L2" s="51"/>
      <c r="M2" s="51"/>
      <c r="O2" s="56">
        <v>39870</v>
      </c>
      <c r="P2" s="58"/>
      <c r="Q2" s="58"/>
      <c r="R2" s="58"/>
    </row>
    <row r="3" spans="1:2" ht="15.75">
      <c r="A3" s="19"/>
      <c r="B3"/>
    </row>
    <row r="4" spans="2:8" ht="19.5" thickBot="1">
      <c r="B4" s="20" t="s">
        <v>20</v>
      </c>
      <c r="E4" s="1"/>
      <c r="F4" s="26">
        <v>1.5</v>
      </c>
      <c r="G4" s="27">
        <v>0.1</v>
      </c>
      <c r="H4" s="27">
        <v>0.1</v>
      </c>
    </row>
    <row r="5" spans="6:17" ht="15.75" thickBot="1">
      <c r="F5" s="52" t="s">
        <v>5</v>
      </c>
      <c r="G5" s="55"/>
      <c r="H5" s="55"/>
      <c r="I5" s="55"/>
      <c r="J5" s="55"/>
      <c r="K5" s="55"/>
      <c r="L5" s="55"/>
      <c r="M5" s="53"/>
      <c r="N5" s="53"/>
      <c r="O5" s="53"/>
      <c r="P5" s="53"/>
      <c r="Q5" s="54"/>
    </row>
    <row r="6" spans="1:18" ht="15.75" thickBot="1">
      <c r="A6" s="14" t="s">
        <v>4</v>
      </c>
      <c r="B6" s="15" t="s">
        <v>1</v>
      </c>
      <c r="C6" s="16" t="s">
        <v>0</v>
      </c>
      <c r="D6" s="15" t="s">
        <v>27</v>
      </c>
      <c r="E6" s="16" t="s">
        <v>2</v>
      </c>
      <c r="F6" s="22">
        <f>F4</f>
        <v>1.5</v>
      </c>
      <c r="G6" s="23">
        <f aca="true" t="shared" si="0" ref="G6:L6">SUM(F6+$G$4)</f>
        <v>1.6</v>
      </c>
      <c r="H6" s="23">
        <f t="shared" si="0"/>
        <v>1.7000000000000002</v>
      </c>
      <c r="I6" s="23">
        <f t="shared" si="0"/>
        <v>1.8000000000000003</v>
      </c>
      <c r="J6" s="23">
        <f t="shared" si="0"/>
        <v>1.9000000000000004</v>
      </c>
      <c r="K6" s="23">
        <f t="shared" si="0"/>
        <v>2.0000000000000004</v>
      </c>
      <c r="L6" s="23">
        <f t="shared" si="0"/>
        <v>2.1000000000000005</v>
      </c>
      <c r="M6" s="23">
        <f>SUM(L6+$H$4)</f>
        <v>2.2000000000000006</v>
      </c>
      <c r="N6" s="23">
        <f>SUM(M6+$H$4)</f>
        <v>2.3000000000000007</v>
      </c>
      <c r="O6" s="23">
        <f>SUM(N6+$H$4)</f>
        <v>2.400000000000001</v>
      </c>
      <c r="P6" s="23">
        <f>SUM(O6+$H$4)</f>
        <v>2.500000000000001</v>
      </c>
      <c r="Q6" s="24">
        <f>SUM(P6+$H$4)</f>
        <v>2.600000000000001</v>
      </c>
      <c r="R6" s="25" t="s">
        <v>3</v>
      </c>
    </row>
    <row r="7" spans="1:18" ht="15">
      <c r="A7" s="7">
        <v>1</v>
      </c>
      <c r="B7" s="36">
        <v>363</v>
      </c>
      <c r="C7" s="35" t="s">
        <v>51</v>
      </c>
      <c r="D7" s="34">
        <v>35332</v>
      </c>
      <c r="E7" s="10" t="s">
        <v>9</v>
      </c>
      <c r="F7" s="5"/>
      <c r="G7" s="21"/>
      <c r="H7" s="21" t="s">
        <v>62</v>
      </c>
      <c r="I7" s="21" t="s">
        <v>62</v>
      </c>
      <c r="J7" s="21" t="s">
        <v>62</v>
      </c>
      <c r="K7" s="21" t="s">
        <v>62</v>
      </c>
      <c r="L7" s="21" t="s">
        <v>62</v>
      </c>
      <c r="M7" s="2" t="s">
        <v>62</v>
      </c>
      <c r="N7" s="2" t="s">
        <v>62</v>
      </c>
      <c r="O7" s="2" t="s">
        <v>62</v>
      </c>
      <c r="P7" s="2" t="s">
        <v>63</v>
      </c>
      <c r="Q7" s="6" t="s">
        <v>64</v>
      </c>
      <c r="R7" s="8">
        <v>2.5</v>
      </c>
    </row>
    <row r="8" spans="1:18" ht="15">
      <c r="A8" s="7">
        <v>2</v>
      </c>
      <c r="B8" s="36">
        <v>350</v>
      </c>
      <c r="C8" s="35" t="s">
        <v>52</v>
      </c>
      <c r="D8" s="34">
        <v>35328</v>
      </c>
      <c r="E8" s="10" t="s">
        <v>9</v>
      </c>
      <c r="F8" s="5" t="s">
        <v>62</v>
      </c>
      <c r="G8" s="21" t="s">
        <v>62</v>
      </c>
      <c r="H8" s="21" t="s">
        <v>65</v>
      </c>
      <c r="I8" s="21" t="s">
        <v>63</v>
      </c>
      <c r="J8" s="21" t="s">
        <v>88</v>
      </c>
      <c r="K8" s="21"/>
      <c r="L8" s="21"/>
      <c r="M8" s="2"/>
      <c r="N8" s="2"/>
      <c r="O8" s="2"/>
      <c r="P8" s="2"/>
      <c r="Q8" s="6"/>
      <c r="R8" s="8">
        <v>1.8</v>
      </c>
    </row>
  </sheetData>
  <sheetProtection/>
  <mergeCells count="3">
    <mergeCell ref="L2:M2"/>
    <mergeCell ref="F5:Q5"/>
    <mergeCell ref="O2:R2"/>
  </mergeCells>
  <conditionalFormatting sqref="B7:B8">
    <cfRule type="duplicateValues" priority="3" dxfId="1" stopIfTrue="1">
      <formula>AND(COUNTIF($B$7:$B$8,B7)&gt;1,NOT(ISBLANK(B7)))</formula>
    </cfRule>
  </conditionalFormatting>
  <printOptions/>
  <pageMargins left="0.62992126" right="0" top="1.44488189" bottom="0.748031496062992" header="0.31496062992126" footer="0.3149606299212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Zeros="0" zoomScalePageLayoutView="0" workbookViewId="0" topLeftCell="A4">
      <selection activeCell="A1" sqref="A1"/>
    </sheetView>
  </sheetViews>
  <sheetFormatPr defaultColWidth="9.140625" defaultRowHeight="15"/>
  <cols>
    <col min="1" max="1" width="5.57421875" style="32" customWidth="1"/>
    <col min="2" max="2" width="6.57421875" style="32" customWidth="1"/>
    <col min="3" max="3" width="19.421875" style="32" customWidth="1"/>
    <col min="4" max="4" width="12.28125" style="32" customWidth="1"/>
    <col min="5" max="5" width="13.140625" style="32" customWidth="1"/>
    <col min="6" max="6" width="29.421875" style="32" customWidth="1"/>
    <col min="7" max="8" width="8.00390625" style="32" customWidth="1"/>
    <col min="9" max="9" width="8.00390625" style="31" customWidth="1"/>
    <col min="10" max="10" width="9.140625" style="32" customWidth="1"/>
    <col min="11" max="12" width="6.421875" style="32" customWidth="1"/>
    <col min="13" max="16384" width="9.140625" style="32" customWidth="1"/>
  </cols>
  <sheetData>
    <row r="1" ht="18.75">
      <c r="A1" s="18" t="s">
        <v>11</v>
      </c>
    </row>
    <row r="2" spans="1:6" ht="15.75">
      <c r="A2" s="19" t="s">
        <v>6</v>
      </c>
      <c r="F2" s="33">
        <v>39870</v>
      </c>
    </row>
    <row r="3" ht="15">
      <c r="F3" s="33"/>
    </row>
    <row r="4" ht="18.75">
      <c r="A4" s="18" t="s">
        <v>11</v>
      </c>
    </row>
    <row r="5" spans="1:6" ht="15.75">
      <c r="A5" s="19" t="s">
        <v>6</v>
      </c>
      <c r="F5" s="33">
        <v>39870</v>
      </c>
    </row>
    <row r="6" ht="15">
      <c r="F6" s="33"/>
    </row>
    <row r="7" ht="18.75">
      <c r="A7" s="62" t="s">
        <v>172</v>
      </c>
    </row>
    <row r="9" spans="1:9" ht="15.75" thickBot="1">
      <c r="A9" s="63" t="s">
        <v>4</v>
      </c>
      <c r="B9" s="63" t="s">
        <v>1</v>
      </c>
      <c r="C9" s="64" t="s">
        <v>0</v>
      </c>
      <c r="D9" s="63" t="s">
        <v>27</v>
      </c>
      <c r="E9" s="64" t="s">
        <v>26</v>
      </c>
      <c r="F9" s="64" t="s">
        <v>110</v>
      </c>
      <c r="G9" s="65" t="s">
        <v>174</v>
      </c>
      <c r="H9" s="65" t="s">
        <v>175</v>
      </c>
      <c r="I9" s="65" t="s">
        <v>112</v>
      </c>
    </row>
    <row r="10" spans="1:9" ht="15.75" thickTop="1">
      <c r="A10" s="31">
        <v>1</v>
      </c>
      <c r="B10" s="31">
        <v>398</v>
      </c>
      <c r="C10" s="32" t="s">
        <v>8</v>
      </c>
      <c r="D10" s="66">
        <v>35182</v>
      </c>
      <c r="E10" s="32" t="s">
        <v>9</v>
      </c>
      <c r="F10" s="32" t="s">
        <v>153</v>
      </c>
      <c r="G10" s="69">
        <v>8.49</v>
      </c>
      <c r="H10" s="69">
        <v>8.59</v>
      </c>
      <c r="I10" s="31" t="s">
        <v>115</v>
      </c>
    </row>
    <row r="11" spans="1:9" ht="15">
      <c r="A11" s="31">
        <v>2</v>
      </c>
      <c r="B11" s="31">
        <v>68</v>
      </c>
      <c r="C11" s="32" t="s">
        <v>97</v>
      </c>
      <c r="D11" s="66">
        <v>35239</v>
      </c>
      <c r="E11" s="32" t="s">
        <v>77</v>
      </c>
      <c r="F11" s="32" t="s">
        <v>154</v>
      </c>
      <c r="G11" s="69">
        <v>9.01</v>
      </c>
      <c r="H11" s="69">
        <v>8.96</v>
      </c>
      <c r="I11" s="31" t="s">
        <v>118</v>
      </c>
    </row>
    <row r="12" spans="1:9" ht="15">
      <c r="A12" s="31">
        <v>3</v>
      </c>
      <c r="B12" s="31">
        <v>440</v>
      </c>
      <c r="C12" s="32" t="s">
        <v>194</v>
      </c>
      <c r="D12" s="66">
        <v>35696</v>
      </c>
      <c r="E12" s="32" t="s">
        <v>9</v>
      </c>
      <c r="F12" s="32" t="s">
        <v>114</v>
      </c>
      <c r="G12" s="69">
        <v>9.04</v>
      </c>
      <c r="H12" s="31">
        <v>9.04</v>
      </c>
      <c r="I12" s="31" t="s">
        <v>118</v>
      </c>
    </row>
    <row r="13" spans="1:9" ht="15">
      <c r="A13" s="70">
        <v>4</v>
      </c>
      <c r="B13" s="31">
        <v>16</v>
      </c>
      <c r="C13" s="32" t="s">
        <v>45</v>
      </c>
      <c r="D13" s="66" t="s">
        <v>156</v>
      </c>
      <c r="E13" s="32" t="s">
        <v>22</v>
      </c>
      <c r="F13" s="32" t="s">
        <v>148</v>
      </c>
      <c r="G13" s="69">
        <v>9.07</v>
      </c>
      <c r="H13" s="69">
        <v>9.11</v>
      </c>
      <c r="I13" s="31" t="s">
        <v>124</v>
      </c>
    </row>
    <row r="14" spans="1:9" ht="15">
      <c r="A14" s="70">
        <v>5</v>
      </c>
      <c r="B14" s="31">
        <v>442</v>
      </c>
      <c r="C14" s="32" t="s">
        <v>117</v>
      </c>
      <c r="D14" s="66">
        <v>35624</v>
      </c>
      <c r="E14" s="32" t="s">
        <v>9</v>
      </c>
      <c r="F14" s="32" t="s">
        <v>114</v>
      </c>
      <c r="G14" s="69">
        <v>9.18</v>
      </c>
      <c r="H14" s="69">
        <v>9.12</v>
      </c>
      <c r="I14" s="31" t="s">
        <v>124</v>
      </c>
    </row>
    <row r="15" spans="1:9" ht="15">
      <c r="A15" s="70">
        <v>6</v>
      </c>
      <c r="B15" s="31">
        <v>443</v>
      </c>
      <c r="C15" s="32" t="s">
        <v>116</v>
      </c>
      <c r="D15" s="66">
        <v>35543</v>
      </c>
      <c r="E15" s="32" t="s">
        <v>9</v>
      </c>
      <c r="F15" s="32" t="s">
        <v>114</v>
      </c>
      <c r="G15" s="69">
        <v>9.17</v>
      </c>
      <c r="H15" s="31">
        <v>9.15</v>
      </c>
      <c r="I15" s="31" t="s">
        <v>124</v>
      </c>
    </row>
    <row r="16" spans="1:9" ht="15">
      <c r="A16" s="70">
        <v>7</v>
      </c>
      <c r="B16" s="31">
        <v>36</v>
      </c>
      <c r="C16" s="32" t="s">
        <v>195</v>
      </c>
      <c r="D16" s="66">
        <v>35107</v>
      </c>
      <c r="E16" s="32" t="s">
        <v>22</v>
      </c>
      <c r="F16" s="32" t="s">
        <v>196</v>
      </c>
      <c r="G16" s="69">
        <v>9.32</v>
      </c>
      <c r="I16" s="31" t="s">
        <v>124</v>
      </c>
    </row>
    <row r="17" spans="1:9" ht="15">
      <c r="A17" s="70">
        <v>8</v>
      </c>
      <c r="B17" s="31">
        <v>365</v>
      </c>
      <c r="C17" s="32" t="s">
        <v>113</v>
      </c>
      <c r="D17" s="66">
        <v>35349</v>
      </c>
      <c r="E17" s="32" t="s">
        <v>9</v>
      </c>
      <c r="F17" s="32" t="s">
        <v>114</v>
      </c>
      <c r="G17" s="69">
        <v>9.42</v>
      </c>
      <c r="I17" s="31" t="s">
        <v>124</v>
      </c>
    </row>
    <row r="18" spans="1:9" ht="15">
      <c r="A18" s="70">
        <v>9</v>
      </c>
      <c r="B18" s="31">
        <v>401</v>
      </c>
      <c r="C18" s="32" t="s">
        <v>47</v>
      </c>
      <c r="D18" s="66">
        <v>35437</v>
      </c>
      <c r="E18" s="32" t="s">
        <v>9</v>
      </c>
      <c r="F18" s="32" t="s">
        <v>153</v>
      </c>
      <c r="G18" s="69">
        <v>9.52</v>
      </c>
      <c r="I18" s="31" t="s">
        <v>124</v>
      </c>
    </row>
    <row r="19" spans="1:9" ht="15">
      <c r="A19" s="70">
        <v>10</v>
      </c>
      <c r="B19" s="31">
        <v>50</v>
      </c>
      <c r="C19" s="32" t="s">
        <v>102</v>
      </c>
      <c r="D19" s="66">
        <v>35228</v>
      </c>
      <c r="E19" s="32" t="s">
        <v>81</v>
      </c>
      <c r="F19" s="32" t="s">
        <v>126</v>
      </c>
      <c r="G19" s="69">
        <v>9.63</v>
      </c>
      <c r="I19" s="31" t="s">
        <v>124</v>
      </c>
    </row>
    <row r="20" spans="1:9" ht="15">
      <c r="A20" s="70">
        <v>11</v>
      </c>
      <c r="B20" s="31">
        <v>46</v>
      </c>
      <c r="C20" s="32" t="s">
        <v>104</v>
      </c>
      <c r="D20" s="66">
        <v>35205</v>
      </c>
      <c r="E20" s="32" t="s">
        <v>81</v>
      </c>
      <c r="F20" s="32" t="s">
        <v>126</v>
      </c>
      <c r="G20" s="69">
        <v>9.68</v>
      </c>
      <c r="I20" s="31" t="s">
        <v>132</v>
      </c>
    </row>
    <row r="21" spans="1:9" ht="15">
      <c r="A21" s="70">
        <v>12</v>
      </c>
      <c r="B21" s="31">
        <v>53</v>
      </c>
      <c r="C21" s="32" t="s">
        <v>107</v>
      </c>
      <c r="D21" s="66">
        <v>35159</v>
      </c>
      <c r="E21" s="32" t="s">
        <v>81</v>
      </c>
      <c r="F21" s="32" t="s">
        <v>140</v>
      </c>
      <c r="G21" s="69">
        <v>9.69</v>
      </c>
      <c r="I21" s="31" t="s">
        <v>132</v>
      </c>
    </row>
    <row r="22" spans="1:9" ht="15">
      <c r="A22" s="70">
        <v>13</v>
      </c>
      <c r="B22" s="31">
        <v>67</v>
      </c>
      <c r="C22" s="32" t="s">
        <v>108</v>
      </c>
      <c r="D22" s="66">
        <v>0</v>
      </c>
      <c r="E22" s="32" t="s">
        <v>9</v>
      </c>
      <c r="F22" s="32" t="s">
        <v>155</v>
      </c>
      <c r="G22" s="69">
        <v>9.71</v>
      </c>
      <c r="I22" s="31" t="s">
        <v>132</v>
      </c>
    </row>
    <row r="23" spans="1:9" ht="15">
      <c r="A23" s="70">
        <v>14</v>
      </c>
      <c r="B23" s="31">
        <v>58</v>
      </c>
      <c r="C23" s="32" t="s">
        <v>99</v>
      </c>
      <c r="D23" s="66">
        <v>35991</v>
      </c>
      <c r="E23" s="32" t="s">
        <v>81</v>
      </c>
      <c r="F23" s="32" t="s">
        <v>120</v>
      </c>
      <c r="G23" s="69">
        <v>9.76</v>
      </c>
      <c r="I23" s="31" t="s">
        <v>132</v>
      </c>
    </row>
    <row r="24" spans="1:9" ht="15">
      <c r="A24" s="70">
        <v>15</v>
      </c>
      <c r="B24" s="31">
        <v>54</v>
      </c>
      <c r="C24" s="32" t="s">
        <v>105</v>
      </c>
      <c r="D24" s="66">
        <v>35217</v>
      </c>
      <c r="E24" s="32" t="s">
        <v>81</v>
      </c>
      <c r="F24" s="32" t="s">
        <v>140</v>
      </c>
      <c r="G24" s="69">
        <v>9.85</v>
      </c>
      <c r="I24" s="31" t="s">
        <v>132</v>
      </c>
    </row>
    <row r="25" spans="1:9" ht="15">
      <c r="A25" s="70">
        <v>16</v>
      </c>
      <c r="B25" s="31">
        <v>402</v>
      </c>
      <c r="C25" s="32" t="s">
        <v>43</v>
      </c>
      <c r="D25" s="66">
        <v>35521</v>
      </c>
      <c r="E25" s="32" t="s">
        <v>9</v>
      </c>
      <c r="F25" s="32" t="s">
        <v>153</v>
      </c>
      <c r="G25" s="69">
        <v>9.9</v>
      </c>
      <c r="I25" s="31" t="s">
        <v>132</v>
      </c>
    </row>
    <row r="26" spans="1:9" ht="15">
      <c r="A26" s="70">
        <v>17</v>
      </c>
      <c r="B26" s="31">
        <v>34</v>
      </c>
      <c r="C26" s="32" t="s">
        <v>197</v>
      </c>
      <c r="D26" s="66">
        <v>35180</v>
      </c>
      <c r="E26" s="32" t="s">
        <v>22</v>
      </c>
      <c r="F26" s="32" t="s">
        <v>196</v>
      </c>
      <c r="G26" s="69">
        <v>10.02</v>
      </c>
      <c r="I26" s="31" t="s">
        <v>132</v>
      </c>
    </row>
    <row r="27" spans="1:9" ht="15">
      <c r="A27" s="70">
        <v>18</v>
      </c>
      <c r="B27" s="31">
        <v>22</v>
      </c>
      <c r="C27" s="32" t="s">
        <v>42</v>
      </c>
      <c r="D27" s="66" t="s">
        <v>150</v>
      </c>
      <c r="E27" s="32" t="s">
        <v>22</v>
      </c>
      <c r="F27" s="32" t="s">
        <v>130</v>
      </c>
      <c r="G27" s="69">
        <v>10.09</v>
      </c>
      <c r="I27" s="31" t="s">
        <v>132</v>
      </c>
    </row>
    <row r="28" spans="1:9" ht="15">
      <c r="A28" s="70">
        <v>19</v>
      </c>
      <c r="B28" s="31">
        <v>29</v>
      </c>
      <c r="C28" s="32" t="s">
        <v>198</v>
      </c>
      <c r="D28" s="66">
        <v>35653</v>
      </c>
      <c r="E28" s="32" t="s">
        <v>9</v>
      </c>
      <c r="F28" s="32" t="s">
        <v>114</v>
      </c>
      <c r="G28" s="69">
        <v>10.2</v>
      </c>
      <c r="I28" s="31" t="s">
        <v>132</v>
      </c>
    </row>
    <row r="29" spans="1:7" ht="15">
      <c r="A29" s="70">
        <v>20</v>
      </c>
      <c r="B29" s="31">
        <v>21</v>
      </c>
      <c r="C29" s="32" t="s">
        <v>35</v>
      </c>
      <c r="D29" s="66" t="s">
        <v>149</v>
      </c>
      <c r="E29" s="32" t="s">
        <v>22</v>
      </c>
      <c r="F29" s="32" t="s">
        <v>130</v>
      </c>
      <c r="G29" s="69">
        <v>10.28</v>
      </c>
    </row>
    <row r="30" spans="1:7" ht="15">
      <c r="A30" s="70">
        <v>21</v>
      </c>
      <c r="B30" s="31">
        <v>28</v>
      </c>
      <c r="C30" s="32" t="s">
        <v>199</v>
      </c>
      <c r="D30" s="66">
        <v>35789</v>
      </c>
      <c r="E30" s="32" t="s">
        <v>9</v>
      </c>
      <c r="F30" s="32" t="s">
        <v>114</v>
      </c>
      <c r="G30" s="69">
        <v>10.36</v>
      </c>
    </row>
    <row r="31" spans="1:7" ht="15">
      <c r="A31" s="70">
        <v>22</v>
      </c>
      <c r="B31" s="31">
        <v>52</v>
      </c>
      <c r="C31" s="32" t="s">
        <v>106</v>
      </c>
      <c r="D31" s="66">
        <v>35468</v>
      </c>
      <c r="E31" s="32" t="s">
        <v>81</v>
      </c>
      <c r="F31" s="32" t="s">
        <v>126</v>
      </c>
      <c r="G31" s="69">
        <v>10.95</v>
      </c>
    </row>
    <row r="32" spans="1:7" ht="15">
      <c r="A32" s="68"/>
      <c r="B32" s="31"/>
      <c r="D32" s="66"/>
      <c r="G32" s="69"/>
    </row>
    <row r="33" spans="1:7" ht="15">
      <c r="A33" s="68"/>
      <c r="B33" s="31"/>
      <c r="D33" s="66"/>
      <c r="G33" s="69"/>
    </row>
    <row r="34" spans="1:7" ht="15">
      <c r="A34" s="68"/>
      <c r="B34" s="31"/>
      <c r="D34" s="66"/>
      <c r="G34" s="69"/>
    </row>
    <row r="35" spans="1:7" ht="15">
      <c r="A35" s="68"/>
      <c r="B35" s="31"/>
      <c r="D35" s="66"/>
      <c r="G35" s="69"/>
    </row>
  </sheetData>
  <sheetProtection/>
  <printOptions/>
  <pageMargins left="0.95" right="0.2" top="1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5.57421875" style="32" customWidth="1"/>
    <col min="2" max="2" width="6.57421875" style="32" customWidth="1"/>
    <col min="3" max="3" width="19.421875" style="32" customWidth="1"/>
    <col min="4" max="4" width="12.28125" style="32" customWidth="1"/>
    <col min="5" max="5" width="13.140625" style="32" customWidth="1"/>
    <col min="6" max="6" width="19.7109375" style="32" customWidth="1"/>
    <col min="7" max="8" width="8.00390625" style="32" customWidth="1"/>
    <col min="9" max="9" width="8.00390625" style="31" customWidth="1"/>
    <col min="10" max="16384" width="9.140625" style="32" customWidth="1"/>
  </cols>
  <sheetData>
    <row r="1" ht="18.75">
      <c r="A1" s="18" t="s">
        <v>11</v>
      </c>
    </row>
    <row r="2" spans="1:6" ht="15.75">
      <c r="A2" s="19" t="s">
        <v>6</v>
      </c>
      <c r="F2" s="33">
        <v>39870</v>
      </c>
    </row>
    <row r="3" ht="15">
      <c r="F3" s="33"/>
    </row>
    <row r="4" ht="18.75">
      <c r="A4" s="62" t="s">
        <v>184</v>
      </c>
    </row>
    <row r="7" spans="1:9" ht="15.75" thickBot="1">
      <c r="A7" s="63" t="s">
        <v>4</v>
      </c>
      <c r="B7" s="63" t="s">
        <v>1</v>
      </c>
      <c r="C7" s="64" t="s">
        <v>0</v>
      </c>
      <c r="D7" s="63" t="s">
        <v>27</v>
      </c>
      <c r="E7" s="64" t="s">
        <v>26</v>
      </c>
      <c r="F7" s="64" t="s">
        <v>110</v>
      </c>
      <c r="G7" s="65" t="s">
        <v>174</v>
      </c>
      <c r="H7" s="65" t="s">
        <v>175</v>
      </c>
      <c r="I7" s="65" t="s">
        <v>112</v>
      </c>
    </row>
    <row r="8" spans="1:9" ht="15.75" thickTop="1">
      <c r="A8" s="32">
        <v>1</v>
      </c>
      <c r="B8" s="31">
        <v>445</v>
      </c>
      <c r="C8" s="32" t="s">
        <v>137</v>
      </c>
      <c r="D8" s="66">
        <v>35515</v>
      </c>
      <c r="E8" s="32" t="s">
        <v>9</v>
      </c>
      <c r="F8" s="32" t="s">
        <v>114</v>
      </c>
      <c r="G8" s="69">
        <v>8.57</v>
      </c>
      <c r="H8" s="69">
        <v>8.57</v>
      </c>
      <c r="I8" s="31" t="s">
        <v>115</v>
      </c>
    </row>
    <row r="9" spans="1:8" ht="15">
      <c r="A9" s="32">
        <v>2</v>
      </c>
      <c r="B9" s="31">
        <v>345</v>
      </c>
      <c r="C9" s="32" t="s">
        <v>200</v>
      </c>
      <c r="D9" s="66">
        <v>35179</v>
      </c>
      <c r="E9" s="32" t="s">
        <v>9</v>
      </c>
      <c r="F9" s="32" t="s">
        <v>114</v>
      </c>
      <c r="G9" s="69">
        <v>8.74</v>
      </c>
      <c r="H9" s="69">
        <v>8.74</v>
      </c>
    </row>
    <row r="10" spans="1:8" ht="15">
      <c r="A10" s="32">
        <v>3</v>
      </c>
      <c r="B10" s="31">
        <v>69</v>
      </c>
      <c r="C10" s="32" t="s">
        <v>201</v>
      </c>
      <c r="D10" s="66">
        <v>0</v>
      </c>
      <c r="E10" s="32" t="s">
        <v>22</v>
      </c>
      <c r="F10" s="32">
        <v>0</v>
      </c>
      <c r="G10" s="69">
        <v>8.79</v>
      </c>
      <c r="H10" s="69">
        <v>8.79</v>
      </c>
    </row>
    <row r="11" spans="1:8" ht="15">
      <c r="A11" s="68">
        <v>4</v>
      </c>
      <c r="B11" s="31">
        <v>395</v>
      </c>
      <c r="C11" s="32" t="s">
        <v>202</v>
      </c>
      <c r="D11" s="66">
        <v>35679</v>
      </c>
      <c r="E11" s="32" t="s">
        <v>9</v>
      </c>
      <c r="F11" s="32" t="s">
        <v>153</v>
      </c>
      <c r="G11" s="69">
        <v>9.09</v>
      </c>
      <c r="H11" s="69">
        <v>9.09</v>
      </c>
    </row>
    <row r="12" spans="1:8" ht="15">
      <c r="A12" s="68">
        <v>5</v>
      </c>
      <c r="B12" s="31">
        <v>42</v>
      </c>
      <c r="C12" s="32" t="s">
        <v>87</v>
      </c>
      <c r="D12" s="66">
        <v>34805</v>
      </c>
      <c r="E12" s="32" t="s">
        <v>81</v>
      </c>
      <c r="F12" s="32" t="s">
        <v>159</v>
      </c>
      <c r="G12" s="69">
        <v>9.1</v>
      </c>
      <c r="H12" s="69">
        <v>9.1</v>
      </c>
    </row>
    <row r="13" spans="1:8" ht="15">
      <c r="A13" s="68">
        <v>6</v>
      </c>
      <c r="B13" s="31">
        <v>37</v>
      </c>
      <c r="C13" s="32" t="s">
        <v>203</v>
      </c>
      <c r="D13" s="66">
        <v>35431</v>
      </c>
      <c r="E13" s="32" t="s">
        <v>67</v>
      </c>
      <c r="F13" s="32" t="s">
        <v>204</v>
      </c>
      <c r="G13" s="69">
        <v>9.21</v>
      </c>
      <c r="H13" s="69">
        <v>9.21</v>
      </c>
    </row>
    <row r="14" spans="1:8" ht="15">
      <c r="A14" s="68">
        <v>7</v>
      </c>
      <c r="B14" s="31">
        <v>63</v>
      </c>
      <c r="C14" s="32" t="s">
        <v>205</v>
      </c>
      <c r="D14" s="66" t="s">
        <v>206</v>
      </c>
      <c r="E14" s="32" t="s">
        <v>9</v>
      </c>
      <c r="F14" s="32" t="s">
        <v>178</v>
      </c>
      <c r="G14" s="69">
        <v>9.29</v>
      </c>
      <c r="H14" s="69"/>
    </row>
    <row r="15" spans="1:8" ht="15">
      <c r="A15" s="68">
        <v>8</v>
      </c>
      <c r="B15" s="31">
        <v>33</v>
      </c>
      <c r="C15" s="32" t="s">
        <v>78</v>
      </c>
      <c r="D15" s="66">
        <v>35865</v>
      </c>
      <c r="E15" s="32" t="s">
        <v>9</v>
      </c>
      <c r="F15" s="32" t="s">
        <v>152</v>
      </c>
      <c r="G15" s="69">
        <v>9.79</v>
      </c>
      <c r="H15" s="69"/>
    </row>
    <row r="16" spans="1:8" ht="15">
      <c r="A16" s="68">
        <v>9</v>
      </c>
      <c r="B16" s="31">
        <v>41</v>
      </c>
      <c r="C16" s="32" t="s">
        <v>80</v>
      </c>
      <c r="D16" s="66">
        <v>35794</v>
      </c>
      <c r="E16" s="32" t="s">
        <v>81</v>
      </c>
      <c r="F16" s="32" t="s">
        <v>159</v>
      </c>
      <c r="G16" s="69">
        <v>9.84</v>
      </c>
      <c r="H16" s="69"/>
    </row>
    <row r="17" spans="1:8" ht="15">
      <c r="A17" s="68">
        <v>10</v>
      </c>
      <c r="B17" s="31">
        <v>64</v>
      </c>
      <c r="C17" s="32" t="s">
        <v>207</v>
      </c>
      <c r="D17" s="66" t="s">
        <v>160</v>
      </c>
      <c r="E17" s="32" t="s">
        <v>9</v>
      </c>
      <c r="F17" s="32" t="s">
        <v>178</v>
      </c>
      <c r="G17" s="69">
        <v>9.96</v>
      </c>
      <c r="H17" s="69"/>
    </row>
    <row r="18" spans="1:7" ht="15">
      <c r="A18" s="68"/>
      <c r="B18" s="31">
        <f aca="true" t="shared" si="0" ref="B18:B32">IF(ISBLANK(A18),"",VLOOKUP(A18,rez60m,2,FALSE))</f>
      </c>
      <c r="C18" s="32">
        <f aca="true" t="shared" si="1" ref="C18:C53">IF(ISBLANK(A18),"",VLOOKUP(B18,dal,2,FALSE))</f>
      </c>
      <c r="D18" s="66">
        <f aca="true" t="shared" si="2" ref="D18:D53">IF(ISBLANK(A18),"",VLOOKUP(B18,dal,3,FALSE))</f>
      </c>
      <c r="E18" s="32">
        <f aca="true" t="shared" si="3" ref="E18:E53">IF(ISBLANK(A18),"",VLOOKUP(B18,dal,4,FALSE))</f>
      </c>
      <c r="F18" s="32">
        <f aca="true" t="shared" si="4" ref="F18:F53">IF(ISBLANK(A18),"",VLOOKUP(B18,dal,6,FALSE))</f>
      </c>
      <c r="G18" s="69">
        <f aca="true" t="shared" si="5" ref="G18:G32">IF(ISBLANK(A18),"",VLOOKUP(A18,rez60m,6,FALSE))</f>
      </c>
    </row>
    <row r="19" spans="1:7" ht="15">
      <c r="A19" s="68"/>
      <c r="B19" s="31">
        <f t="shared" si="0"/>
      </c>
      <c r="C19" s="32">
        <f t="shared" si="1"/>
      </c>
      <c r="D19" s="66">
        <f t="shared" si="2"/>
      </c>
      <c r="E19" s="32">
        <f t="shared" si="3"/>
      </c>
      <c r="F19" s="32">
        <f t="shared" si="4"/>
      </c>
      <c r="G19" s="69">
        <f t="shared" si="5"/>
      </c>
    </row>
    <row r="20" spans="1:7" ht="15">
      <c r="A20" s="68"/>
      <c r="B20" s="31">
        <f t="shared" si="0"/>
      </c>
      <c r="C20" s="32">
        <f t="shared" si="1"/>
      </c>
      <c r="D20" s="66">
        <f t="shared" si="2"/>
      </c>
      <c r="E20" s="32">
        <f t="shared" si="3"/>
      </c>
      <c r="F20" s="32">
        <f t="shared" si="4"/>
      </c>
      <c r="G20" s="69">
        <f t="shared" si="5"/>
      </c>
    </row>
    <row r="21" spans="1:7" ht="15">
      <c r="A21" s="68"/>
      <c r="B21" s="31">
        <f t="shared" si="0"/>
      </c>
      <c r="C21" s="32">
        <f t="shared" si="1"/>
      </c>
      <c r="D21" s="66">
        <f t="shared" si="2"/>
      </c>
      <c r="E21" s="32">
        <f t="shared" si="3"/>
      </c>
      <c r="F21" s="32">
        <f t="shared" si="4"/>
      </c>
      <c r="G21" s="69">
        <f t="shared" si="5"/>
      </c>
    </row>
    <row r="22" spans="1:7" ht="15">
      <c r="A22" s="68"/>
      <c r="B22" s="31">
        <f t="shared" si="0"/>
      </c>
      <c r="C22" s="32">
        <f t="shared" si="1"/>
      </c>
      <c r="D22" s="66">
        <f t="shared" si="2"/>
      </c>
      <c r="E22" s="32">
        <f t="shared" si="3"/>
      </c>
      <c r="F22" s="32">
        <f t="shared" si="4"/>
      </c>
      <c r="G22" s="69">
        <f t="shared" si="5"/>
      </c>
    </row>
    <row r="23" spans="1:7" ht="15">
      <c r="A23" s="68"/>
      <c r="B23" s="31">
        <f t="shared" si="0"/>
      </c>
      <c r="C23" s="32">
        <f t="shared" si="1"/>
      </c>
      <c r="D23" s="66">
        <f t="shared" si="2"/>
      </c>
      <c r="E23" s="32">
        <f t="shared" si="3"/>
      </c>
      <c r="F23" s="32">
        <f t="shared" si="4"/>
      </c>
      <c r="G23" s="69">
        <f t="shared" si="5"/>
      </c>
    </row>
    <row r="24" spans="1:7" ht="15">
      <c r="A24" s="68"/>
      <c r="B24" s="31">
        <f t="shared" si="0"/>
      </c>
      <c r="C24" s="32">
        <f t="shared" si="1"/>
      </c>
      <c r="D24" s="66">
        <f t="shared" si="2"/>
      </c>
      <c r="E24" s="32">
        <f t="shared" si="3"/>
      </c>
      <c r="F24" s="32">
        <f t="shared" si="4"/>
      </c>
      <c r="G24" s="69">
        <f t="shared" si="5"/>
      </c>
    </row>
    <row r="25" spans="1:7" ht="15">
      <c r="A25" s="68"/>
      <c r="B25" s="31">
        <f t="shared" si="0"/>
      </c>
      <c r="C25" s="32">
        <f t="shared" si="1"/>
      </c>
      <c r="D25" s="66">
        <f t="shared" si="2"/>
      </c>
      <c r="E25" s="32">
        <f t="shared" si="3"/>
      </c>
      <c r="F25" s="32">
        <f t="shared" si="4"/>
      </c>
      <c r="G25" s="69">
        <f t="shared" si="5"/>
      </c>
    </row>
    <row r="26" spans="1:7" ht="15">
      <c r="A26" s="68"/>
      <c r="B26" s="31">
        <f t="shared" si="0"/>
      </c>
      <c r="C26" s="32">
        <f t="shared" si="1"/>
      </c>
      <c r="D26" s="66">
        <f t="shared" si="2"/>
      </c>
      <c r="E26" s="32">
        <f t="shared" si="3"/>
      </c>
      <c r="F26" s="32">
        <f t="shared" si="4"/>
      </c>
      <c r="G26" s="69">
        <f t="shared" si="5"/>
      </c>
    </row>
    <row r="27" spans="1:7" ht="15">
      <c r="A27" s="68"/>
      <c r="B27" s="31">
        <f t="shared" si="0"/>
      </c>
      <c r="C27" s="32">
        <f t="shared" si="1"/>
      </c>
      <c r="D27" s="66">
        <f t="shared" si="2"/>
      </c>
      <c r="E27" s="32">
        <f t="shared" si="3"/>
      </c>
      <c r="F27" s="32">
        <f t="shared" si="4"/>
      </c>
      <c r="G27" s="69">
        <f t="shared" si="5"/>
      </c>
    </row>
    <row r="28" spans="1:7" ht="15">
      <c r="A28" s="68"/>
      <c r="B28" s="31">
        <f t="shared" si="0"/>
      </c>
      <c r="C28" s="32">
        <f t="shared" si="1"/>
      </c>
      <c r="D28" s="66">
        <f t="shared" si="2"/>
      </c>
      <c r="E28" s="32">
        <f t="shared" si="3"/>
      </c>
      <c r="F28" s="32">
        <f t="shared" si="4"/>
      </c>
      <c r="G28" s="69">
        <f t="shared" si="5"/>
      </c>
    </row>
    <row r="29" spans="1:7" ht="15">
      <c r="A29" s="68"/>
      <c r="B29" s="31">
        <f t="shared" si="0"/>
      </c>
      <c r="C29" s="32">
        <f t="shared" si="1"/>
      </c>
      <c r="D29" s="66">
        <f t="shared" si="2"/>
      </c>
      <c r="E29" s="32">
        <f t="shared" si="3"/>
      </c>
      <c r="F29" s="32">
        <f t="shared" si="4"/>
      </c>
      <c r="G29" s="69">
        <f t="shared" si="5"/>
      </c>
    </row>
    <row r="30" spans="1:7" ht="15">
      <c r="A30" s="68"/>
      <c r="B30" s="31">
        <f t="shared" si="0"/>
      </c>
      <c r="C30" s="32">
        <f t="shared" si="1"/>
      </c>
      <c r="D30" s="66">
        <f t="shared" si="2"/>
      </c>
      <c r="E30" s="32">
        <f t="shared" si="3"/>
      </c>
      <c r="F30" s="32">
        <f t="shared" si="4"/>
      </c>
      <c r="G30" s="69">
        <f t="shared" si="5"/>
      </c>
    </row>
    <row r="31" spans="1:7" ht="15">
      <c r="A31" s="68"/>
      <c r="B31" s="31">
        <f t="shared" si="0"/>
      </c>
      <c r="C31" s="32">
        <f t="shared" si="1"/>
      </c>
      <c r="D31" s="66">
        <f t="shared" si="2"/>
      </c>
      <c r="E31" s="32">
        <f t="shared" si="3"/>
      </c>
      <c r="F31" s="32">
        <f t="shared" si="4"/>
      </c>
      <c r="G31" s="69">
        <f t="shared" si="5"/>
      </c>
    </row>
    <row r="32" spans="1:7" ht="15">
      <c r="A32" s="68"/>
      <c r="B32" s="31">
        <f t="shared" si="0"/>
      </c>
      <c r="C32" s="32">
        <f t="shared" si="1"/>
      </c>
      <c r="D32" s="66">
        <f t="shared" si="2"/>
      </c>
      <c r="E32" s="32">
        <f t="shared" si="3"/>
      </c>
      <c r="F32" s="32">
        <f t="shared" si="4"/>
      </c>
      <c r="G32" s="69">
        <f t="shared" si="5"/>
      </c>
    </row>
    <row r="33" spans="1:7" ht="15" hidden="1">
      <c r="A33" s="68"/>
      <c r="B33" s="31">
        <f aca="true" t="shared" si="6" ref="B33:B53">IF(ISBLANK(A33),"",VLOOKUP(A33,rez60m,2,FALSE))</f>
      </c>
      <c r="C33" s="32">
        <f t="shared" si="1"/>
      </c>
      <c r="D33" s="66">
        <f t="shared" si="2"/>
      </c>
      <c r="E33" s="32">
        <f t="shared" si="3"/>
      </c>
      <c r="F33" s="32">
        <f t="shared" si="4"/>
      </c>
      <c r="G33" s="69">
        <f aca="true" t="shared" si="7" ref="G33:G53">IF(ISBLANK(A33),"",VLOOKUP(A33,rez60m,6,FALSE))</f>
      </c>
    </row>
    <row r="34" spans="1:7" ht="15" hidden="1">
      <c r="A34" s="68"/>
      <c r="B34" s="31">
        <f t="shared" si="6"/>
      </c>
      <c r="C34" s="32">
        <f t="shared" si="1"/>
      </c>
      <c r="D34" s="66">
        <f t="shared" si="2"/>
      </c>
      <c r="E34" s="32">
        <f t="shared" si="3"/>
      </c>
      <c r="F34" s="32">
        <f t="shared" si="4"/>
      </c>
      <c r="G34" s="69">
        <f t="shared" si="7"/>
      </c>
    </row>
    <row r="35" spans="1:7" ht="15" hidden="1">
      <c r="A35" s="68"/>
      <c r="B35" s="31">
        <f t="shared" si="6"/>
      </c>
      <c r="C35" s="32">
        <f t="shared" si="1"/>
      </c>
      <c r="D35" s="66">
        <f t="shared" si="2"/>
      </c>
      <c r="E35" s="32">
        <f t="shared" si="3"/>
      </c>
      <c r="F35" s="32">
        <f t="shared" si="4"/>
      </c>
      <c r="G35" s="69">
        <f t="shared" si="7"/>
      </c>
    </row>
    <row r="36" spans="1:7" ht="15" hidden="1">
      <c r="A36" s="68"/>
      <c r="B36" s="31">
        <f t="shared" si="6"/>
      </c>
      <c r="C36" s="32">
        <f t="shared" si="1"/>
      </c>
      <c r="D36" s="66">
        <f t="shared" si="2"/>
      </c>
      <c r="E36" s="32">
        <f t="shared" si="3"/>
      </c>
      <c r="F36" s="32">
        <f t="shared" si="4"/>
      </c>
      <c r="G36" s="69">
        <f t="shared" si="7"/>
      </c>
    </row>
    <row r="37" spans="1:7" ht="15" hidden="1">
      <c r="A37" s="68"/>
      <c r="B37" s="31">
        <f t="shared" si="6"/>
      </c>
      <c r="C37" s="32">
        <f t="shared" si="1"/>
      </c>
      <c r="D37" s="66">
        <f t="shared" si="2"/>
      </c>
      <c r="E37" s="32">
        <f t="shared" si="3"/>
      </c>
      <c r="F37" s="32">
        <f t="shared" si="4"/>
      </c>
      <c r="G37" s="69">
        <f t="shared" si="7"/>
      </c>
    </row>
    <row r="38" spans="1:7" ht="15" hidden="1">
      <c r="A38" s="68"/>
      <c r="B38" s="31">
        <f t="shared" si="6"/>
      </c>
      <c r="C38" s="32">
        <f t="shared" si="1"/>
      </c>
      <c r="D38" s="66">
        <f t="shared" si="2"/>
      </c>
      <c r="E38" s="32">
        <f t="shared" si="3"/>
      </c>
      <c r="F38" s="32">
        <f t="shared" si="4"/>
      </c>
      <c r="G38" s="69">
        <f t="shared" si="7"/>
      </c>
    </row>
    <row r="39" spans="1:7" ht="15" hidden="1">
      <c r="A39" s="68"/>
      <c r="B39" s="31">
        <f t="shared" si="6"/>
      </c>
      <c r="C39" s="32">
        <f t="shared" si="1"/>
      </c>
      <c r="D39" s="66">
        <f t="shared" si="2"/>
      </c>
      <c r="E39" s="32">
        <f t="shared" si="3"/>
      </c>
      <c r="F39" s="32">
        <f t="shared" si="4"/>
      </c>
      <c r="G39" s="69">
        <f t="shared" si="7"/>
      </c>
    </row>
    <row r="40" spans="1:7" ht="15" hidden="1">
      <c r="A40" s="68"/>
      <c r="B40" s="31">
        <f t="shared" si="6"/>
      </c>
      <c r="C40" s="32">
        <f t="shared" si="1"/>
      </c>
      <c r="D40" s="66">
        <f t="shared" si="2"/>
      </c>
      <c r="E40" s="32">
        <f t="shared" si="3"/>
      </c>
      <c r="F40" s="32">
        <f t="shared" si="4"/>
      </c>
      <c r="G40" s="69">
        <f t="shared" si="7"/>
      </c>
    </row>
    <row r="41" spans="1:7" ht="15" hidden="1">
      <c r="A41" s="68"/>
      <c r="B41" s="31">
        <f t="shared" si="6"/>
      </c>
      <c r="C41" s="32">
        <f t="shared" si="1"/>
      </c>
      <c r="D41" s="66">
        <f t="shared" si="2"/>
      </c>
      <c r="E41" s="32">
        <f t="shared" si="3"/>
      </c>
      <c r="F41" s="32">
        <f t="shared" si="4"/>
      </c>
      <c r="G41" s="69">
        <f t="shared" si="7"/>
      </c>
    </row>
    <row r="42" spans="1:7" ht="15" hidden="1">
      <c r="A42" s="68"/>
      <c r="B42" s="31">
        <f t="shared" si="6"/>
      </c>
      <c r="C42" s="32">
        <f t="shared" si="1"/>
      </c>
      <c r="D42" s="66">
        <f t="shared" si="2"/>
      </c>
      <c r="E42" s="32">
        <f t="shared" si="3"/>
      </c>
      <c r="F42" s="32">
        <f t="shared" si="4"/>
      </c>
      <c r="G42" s="69">
        <f t="shared" si="7"/>
      </c>
    </row>
    <row r="43" spans="1:7" ht="15" hidden="1">
      <c r="A43" s="68"/>
      <c r="B43" s="31">
        <f t="shared" si="6"/>
      </c>
      <c r="C43" s="32">
        <f t="shared" si="1"/>
      </c>
      <c r="D43" s="66">
        <f t="shared" si="2"/>
      </c>
      <c r="E43" s="32">
        <f t="shared" si="3"/>
      </c>
      <c r="F43" s="32">
        <f t="shared" si="4"/>
      </c>
      <c r="G43" s="69">
        <f t="shared" si="7"/>
      </c>
    </row>
    <row r="44" spans="1:7" ht="15" hidden="1">
      <c r="A44" s="68"/>
      <c r="B44" s="31">
        <f t="shared" si="6"/>
      </c>
      <c r="C44" s="32">
        <f t="shared" si="1"/>
      </c>
      <c r="D44" s="66">
        <f t="shared" si="2"/>
      </c>
      <c r="E44" s="32">
        <f t="shared" si="3"/>
      </c>
      <c r="F44" s="32">
        <f t="shared" si="4"/>
      </c>
      <c r="G44" s="69">
        <f t="shared" si="7"/>
      </c>
    </row>
    <row r="45" spans="1:7" ht="15" hidden="1">
      <c r="A45" s="68"/>
      <c r="B45" s="31">
        <f t="shared" si="6"/>
      </c>
      <c r="C45" s="32">
        <f t="shared" si="1"/>
      </c>
      <c r="D45" s="66">
        <f t="shared" si="2"/>
      </c>
      <c r="E45" s="32">
        <f t="shared" si="3"/>
      </c>
      <c r="F45" s="32">
        <f t="shared" si="4"/>
      </c>
      <c r="G45" s="69">
        <f t="shared" si="7"/>
      </c>
    </row>
    <row r="46" spans="1:7" ht="15" hidden="1">
      <c r="A46" s="68"/>
      <c r="B46" s="31">
        <f t="shared" si="6"/>
      </c>
      <c r="C46" s="32">
        <f t="shared" si="1"/>
      </c>
      <c r="D46" s="66">
        <f t="shared" si="2"/>
      </c>
      <c r="E46" s="32">
        <f t="shared" si="3"/>
      </c>
      <c r="F46" s="32">
        <f t="shared" si="4"/>
      </c>
      <c r="G46" s="69">
        <f t="shared" si="7"/>
      </c>
    </row>
    <row r="47" spans="1:7" ht="15" hidden="1">
      <c r="A47" s="68"/>
      <c r="B47" s="31">
        <f t="shared" si="6"/>
      </c>
      <c r="C47" s="32">
        <f t="shared" si="1"/>
      </c>
      <c r="D47" s="66">
        <f t="shared" si="2"/>
      </c>
      <c r="E47" s="32">
        <f t="shared" si="3"/>
      </c>
      <c r="F47" s="32">
        <f t="shared" si="4"/>
      </c>
      <c r="G47" s="69">
        <f t="shared" si="7"/>
      </c>
    </row>
    <row r="48" spans="1:7" ht="15" hidden="1">
      <c r="A48" s="68"/>
      <c r="B48" s="31">
        <f t="shared" si="6"/>
      </c>
      <c r="C48" s="32">
        <f t="shared" si="1"/>
      </c>
      <c r="D48" s="66">
        <f t="shared" si="2"/>
      </c>
      <c r="E48" s="32">
        <f t="shared" si="3"/>
      </c>
      <c r="F48" s="32">
        <f t="shared" si="4"/>
      </c>
      <c r="G48" s="69">
        <f t="shared" si="7"/>
      </c>
    </row>
    <row r="49" spans="1:7" ht="15" hidden="1">
      <c r="A49" s="68"/>
      <c r="B49" s="31">
        <f t="shared" si="6"/>
      </c>
      <c r="C49" s="32">
        <f t="shared" si="1"/>
      </c>
      <c r="D49" s="66">
        <f t="shared" si="2"/>
      </c>
      <c r="E49" s="32">
        <f t="shared" si="3"/>
      </c>
      <c r="F49" s="32">
        <f t="shared" si="4"/>
      </c>
      <c r="G49" s="69">
        <f t="shared" si="7"/>
      </c>
    </row>
    <row r="50" spans="1:7" ht="15" hidden="1">
      <c r="A50" s="68"/>
      <c r="B50" s="31">
        <f t="shared" si="6"/>
      </c>
      <c r="C50" s="32">
        <f t="shared" si="1"/>
      </c>
      <c r="D50" s="66">
        <f t="shared" si="2"/>
      </c>
      <c r="E50" s="32">
        <f t="shared" si="3"/>
      </c>
      <c r="F50" s="32">
        <f t="shared" si="4"/>
      </c>
      <c r="G50" s="69">
        <f t="shared" si="7"/>
      </c>
    </row>
    <row r="51" spans="1:7" ht="15" hidden="1">
      <c r="A51" s="68"/>
      <c r="B51" s="31">
        <f t="shared" si="6"/>
      </c>
      <c r="C51" s="32">
        <f t="shared" si="1"/>
      </c>
      <c r="D51" s="66">
        <f t="shared" si="2"/>
      </c>
      <c r="E51" s="32">
        <f t="shared" si="3"/>
      </c>
      <c r="F51" s="32">
        <f t="shared" si="4"/>
      </c>
      <c r="G51" s="69">
        <f t="shared" si="7"/>
      </c>
    </row>
    <row r="52" spans="1:7" ht="15" hidden="1">
      <c r="A52" s="68"/>
      <c r="B52" s="31">
        <f t="shared" si="6"/>
      </c>
      <c r="C52" s="32">
        <f t="shared" si="1"/>
      </c>
      <c r="D52" s="66">
        <f t="shared" si="2"/>
      </c>
      <c r="E52" s="32">
        <f t="shared" si="3"/>
      </c>
      <c r="F52" s="32">
        <f t="shared" si="4"/>
      </c>
      <c r="G52" s="69">
        <f t="shared" si="7"/>
      </c>
    </row>
    <row r="53" spans="1:7" ht="15" hidden="1">
      <c r="A53" s="68"/>
      <c r="B53" s="31">
        <f t="shared" si="6"/>
      </c>
      <c r="C53" s="32">
        <f t="shared" si="1"/>
      </c>
      <c r="D53" s="66">
        <f t="shared" si="2"/>
      </c>
      <c r="E53" s="32">
        <f t="shared" si="3"/>
      </c>
      <c r="F53" s="32">
        <f t="shared" si="4"/>
      </c>
      <c r="G53" s="69">
        <f t="shared" si="7"/>
      </c>
    </row>
    <row r="54" spans="1:7" ht="15" hidden="1">
      <c r="A54" s="68"/>
      <c r="B54" s="31">
        <f aca="true" t="shared" si="8" ref="B54:B70">IF(ISBLANK(A54),"",VLOOKUP(A54,rez60m,2,FALSE))</f>
      </c>
      <c r="C54" s="32">
        <f aca="true" t="shared" si="9" ref="C54:C70">IF(ISBLANK(A54),"",VLOOKUP(B54,dal,2,FALSE))</f>
      </c>
      <c r="D54" s="66">
        <f aca="true" t="shared" si="10" ref="D54:D70">IF(ISBLANK(A54),"",VLOOKUP(B54,dal,3,FALSE))</f>
      </c>
      <c r="E54" s="32">
        <f aca="true" t="shared" si="11" ref="E54:E70">IF(ISBLANK(A54),"",VLOOKUP(B54,dal,4,FALSE))</f>
      </c>
      <c r="F54" s="32">
        <f aca="true" t="shared" si="12" ref="F54:F70">IF(ISBLANK(A54),"",VLOOKUP(B54,dal,6,FALSE))</f>
      </c>
      <c r="G54" s="69">
        <f aca="true" t="shared" si="13" ref="G54:G70">IF(ISBLANK(A54),"",VLOOKUP(A54,rez60m,6,FALSE))</f>
      </c>
    </row>
    <row r="55" spans="1:7" ht="15" hidden="1">
      <c r="A55" s="68"/>
      <c r="B55" s="31">
        <f t="shared" si="8"/>
      </c>
      <c r="C55" s="32">
        <f t="shared" si="9"/>
      </c>
      <c r="D55" s="66">
        <f t="shared" si="10"/>
      </c>
      <c r="E55" s="32">
        <f t="shared" si="11"/>
      </c>
      <c r="F55" s="32">
        <f t="shared" si="12"/>
      </c>
      <c r="G55" s="69">
        <f t="shared" si="13"/>
      </c>
    </row>
    <row r="56" spans="1:7" ht="15" hidden="1">
      <c r="A56" s="68"/>
      <c r="B56" s="31">
        <f t="shared" si="8"/>
      </c>
      <c r="C56" s="32">
        <f t="shared" si="9"/>
      </c>
      <c r="D56" s="66">
        <f t="shared" si="10"/>
      </c>
      <c r="E56" s="32">
        <f t="shared" si="11"/>
      </c>
      <c r="F56" s="32">
        <f t="shared" si="12"/>
      </c>
      <c r="G56" s="69">
        <f t="shared" si="13"/>
      </c>
    </row>
    <row r="57" spans="1:7" ht="15" hidden="1">
      <c r="A57" s="68"/>
      <c r="B57" s="31">
        <f t="shared" si="8"/>
      </c>
      <c r="C57" s="32">
        <f t="shared" si="9"/>
      </c>
      <c r="D57" s="66">
        <f t="shared" si="10"/>
      </c>
      <c r="E57" s="32">
        <f t="shared" si="11"/>
      </c>
      <c r="F57" s="32">
        <f t="shared" si="12"/>
      </c>
      <c r="G57" s="69">
        <f t="shared" si="13"/>
      </c>
    </row>
    <row r="58" spans="1:7" ht="15" hidden="1">
      <c r="A58" s="68"/>
      <c r="B58" s="31">
        <f t="shared" si="8"/>
      </c>
      <c r="C58" s="32">
        <f t="shared" si="9"/>
      </c>
      <c r="D58" s="66">
        <f t="shared" si="10"/>
      </c>
      <c r="E58" s="32">
        <f t="shared" si="11"/>
      </c>
      <c r="F58" s="32">
        <f t="shared" si="12"/>
      </c>
      <c r="G58" s="69">
        <f t="shared" si="13"/>
      </c>
    </row>
    <row r="59" spans="1:7" ht="15" hidden="1">
      <c r="A59" s="68"/>
      <c r="B59" s="31">
        <f t="shared" si="8"/>
      </c>
      <c r="C59" s="32">
        <f t="shared" si="9"/>
      </c>
      <c r="D59" s="66">
        <f t="shared" si="10"/>
      </c>
      <c r="E59" s="32">
        <f t="shared" si="11"/>
      </c>
      <c r="F59" s="32">
        <f t="shared" si="12"/>
      </c>
      <c r="G59" s="69">
        <f t="shared" si="13"/>
      </c>
    </row>
    <row r="60" spans="1:7" ht="15" hidden="1">
      <c r="A60" s="68"/>
      <c r="B60" s="31">
        <f t="shared" si="8"/>
      </c>
      <c r="C60" s="32">
        <f t="shared" si="9"/>
      </c>
      <c r="D60" s="66">
        <f t="shared" si="10"/>
      </c>
      <c r="E60" s="32">
        <f t="shared" si="11"/>
      </c>
      <c r="F60" s="32">
        <f t="shared" si="12"/>
      </c>
      <c r="G60" s="69">
        <f t="shared" si="13"/>
      </c>
    </row>
    <row r="61" spans="1:7" ht="15" hidden="1">
      <c r="A61" s="68"/>
      <c r="B61" s="31">
        <f t="shared" si="8"/>
      </c>
      <c r="C61" s="32">
        <f t="shared" si="9"/>
      </c>
      <c r="D61" s="66">
        <f t="shared" si="10"/>
      </c>
      <c r="E61" s="32">
        <f t="shared" si="11"/>
      </c>
      <c r="F61" s="32">
        <f t="shared" si="12"/>
      </c>
      <c r="G61" s="69">
        <f t="shared" si="13"/>
      </c>
    </row>
    <row r="62" spans="1:7" ht="15" hidden="1">
      <c r="A62" s="68"/>
      <c r="B62" s="31">
        <f t="shared" si="8"/>
      </c>
      <c r="C62" s="32">
        <f t="shared" si="9"/>
      </c>
      <c r="D62" s="66">
        <f t="shared" si="10"/>
      </c>
      <c r="E62" s="32">
        <f t="shared" si="11"/>
      </c>
      <c r="F62" s="32">
        <f t="shared" si="12"/>
      </c>
      <c r="G62" s="69">
        <f t="shared" si="13"/>
      </c>
    </row>
    <row r="63" spans="1:7" ht="15" hidden="1">
      <c r="A63" s="68"/>
      <c r="B63" s="31">
        <f t="shared" si="8"/>
      </c>
      <c r="C63" s="32">
        <f t="shared" si="9"/>
      </c>
      <c r="D63" s="66">
        <f t="shared" si="10"/>
      </c>
      <c r="E63" s="32">
        <f t="shared" si="11"/>
      </c>
      <c r="F63" s="32">
        <f t="shared" si="12"/>
      </c>
      <c r="G63" s="69">
        <f t="shared" si="13"/>
      </c>
    </row>
    <row r="64" spans="1:7" ht="15" hidden="1">
      <c r="A64" s="68"/>
      <c r="B64" s="31">
        <f t="shared" si="8"/>
      </c>
      <c r="C64" s="32">
        <f t="shared" si="9"/>
      </c>
      <c r="D64" s="66">
        <f t="shared" si="10"/>
      </c>
      <c r="E64" s="32">
        <f t="shared" si="11"/>
      </c>
      <c r="F64" s="32">
        <f t="shared" si="12"/>
      </c>
      <c r="G64" s="69">
        <f t="shared" si="13"/>
      </c>
    </row>
    <row r="65" spans="1:7" ht="15" hidden="1">
      <c r="A65" s="68"/>
      <c r="B65" s="31">
        <f t="shared" si="8"/>
      </c>
      <c r="C65" s="32">
        <f t="shared" si="9"/>
      </c>
      <c r="D65" s="66">
        <f t="shared" si="10"/>
      </c>
      <c r="E65" s="32">
        <f t="shared" si="11"/>
      </c>
      <c r="F65" s="32">
        <f t="shared" si="12"/>
      </c>
      <c r="G65" s="69">
        <f t="shared" si="13"/>
      </c>
    </row>
    <row r="66" spans="1:7" ht="15" hidden="1">
      <c r="A66" s="68"/>
      <c r="B66" s="31">
        <f t="shared" si="8"/>
      </c>
      <c r="C66" s="32">
        <f t="shared" si="9"/>
      </c>
      <c r="D66" s="66">
        <f t="shared" si="10"/>
      </c>
      <c r="E66" s="32">
        <f t="shared" si="11"/>
      </c>
      <c r="F66" s="32">
        <f t="shared" si="12"/>
      </c>
      <c r="G66" s="69">
        <f t="shared" si="13"/>
      </c>
    </row>
    <row r="67" spans="1:7" ht="15" hidden="1">
      <c r="A67" s="68"/>
      <c r="B67" s="31">
        <f t="shared" si="8"/>
      </c>
      <c r="C67" s="32">
        <f t="shared" si="9"/>
      </c>
      <c r="D67" s="66">
        <f t="shared" si="10"/>
      </c>
      <c r="E67" s="32">
        <f t="shared" si="11"/>
      </c>
      <c r="F67" s="32">
        <f t="shared" si="12"/>
      </c>
      <c r="G67" s="69">
        <f t="shared" si="13"/>
      </c>
    </row>
    <row r="68" spans="1:7" ht="15" hidden="1">
      <c r="A68" s="68"/>
      <c r="B68" s="31">
        <f t="shared" si="8"/>
      </c>
      <c r="C68" s="32">
        <f t="shared" si="9"/>
      </c>
      <c r="D68" s="66">
        <f t="shared" si="10"/>
      </c>
      <c r="E68" s="32">
        <f t="shared" si="11"/>
      </c>
      <c r="F68" s="32">
        <f t="shared" si="12"/>
      </c>
      <c r="G68" s="69">
        <f t="shared" si="13"/>
      </c>
    </row>
    <row r="69" spans="1:7" ht="15" hidden="1">
      <c r="A69" s="68"/>
      <c r="B69" s="31">
        <f t="shared" si="8"/>
      </c>
      <c r="C69" s="32">
        <f t="shared" si="9"/>
      </c>
      <c r="D69" s="66">
        <f t="shared" si="10"/>
      </c>
      <c r="E69" s="32">
        <f t="shared" si="11"/>
      </c>
      <c r="F69" s="32">
        <f t="shared" si="12"/>
      </c>
      <c r="G69" s="69">
        <f t="shared" si="13"/>
      </c>
    </row>
    <row r="70" spans="1:7" ht="15" hidden="1">
      <c r="A70" s="68"/>
      <c r="B70" s="31">
        <f t="shared" si="8"/>
      </c>
      <c r="C70" s="32">
        <f t="shared" si="9"/>
      </c>
      <c r="D70" s="66">
        <f t="shared" si="10"/>
      </c>
      <c r="E70" s="32">
        <f t="shared" si="11"/>
      </c>
      <c r="F70" s="32">
        <f t="shared" si="12"/>
      </c>
      <c r="G70" s="69">
        <f t="shared" si="13"/>
      </c>
    </row>
    <row r="71" ht="15" hidden="1"/>
    <row r="72" ht="15" hidden="1"/>
    <row r="73" ht="15" hidden="1"/>
    <row r="74" ht="15" hidden="1"/>
    <row r="75" ht="15" hidden="1"/>
    <row r="76" ht="15" hidden="1"/>
  </sheetData>
  <sheetProtection/>
  <printOptions/>
  <pageMargins left="0.95" right="0.2" top="1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5.57421875" style="32" customWidth="1"/>
    <col min="2" max="2" width="6.57421875" style="32" customWidth="1"/>
    <col min="3" max="3" width="19.421875" style="32" customWidth="1"/>
    <col min="4" max="4" width="12.28125" style="32" customWidth="1"/>
    <col min="5" max="5" width="12.421875" style="32" customWidth="1"/>
    <col min="6" max="6" width="19.7109375" style="32" customWidth="1"/>
    <col min="7" max="7" width="9.140625" style="32" customWidth="1"/>
    <col min="8" max="8" width="8.00390625" style="31" customWidth="1"/>
    <col min="9" max="16384" width="9.140625" style="32" customWidth="1"/>
  </cols>
  <sheetData>
    <row r="1" ht="18.75">
      <c r="A1" s="18" t="s">
        <v>11</v>
      </c>
    </row>
    <row r="2" spans="1:6" ht="15.75">
      <c r="A2" s="19" t="s">
        <v>6</v>
      </c>
      <c r="F2" s="33">
        <v>39870</v>
      </c>
    </row>
    <row r="3" ht="15">
      <c r="F3" s="33"/>
    </row>
    <row r="4" spans="1:4" ht="18.75">
      <c r="A4" s="62" t="s">
        <v>208</v>
      </c>
      <c r="D4" s="32" t="s">
        <v>185</v>
      </c>
    </row>
    <row r="7" spans="1:8" ht="15.75" thickBot="1">
      <c r="A7" s="63" t="s">
        <v>4</v>
      </c>
      <c r="B7" s="63" t="s">
        <v>1</v>
      </c>
      <c r="C7" s="64" t="s">
        <v>0</v>
      </c>
      <c r="D7" s="63" t="s">
        <v>27</v>
      </c>
      <c r="E7" s="64" t="s">
        <v>26</v>
      </c>
      <c r="F7" s="64" t="s">
        <v>110</v>
      </c>
      <c r="G7" s="65" t="s">
        <v>111</v>
      </c>
      <c r="H7" s="65" t="s">
        <v>112</v>
      </c>
    </row>
    <row r="8" spans="1:8" ht="15.75" thickTop="1">
      <c r="A8" s="32">
        <v>1</v>
      </c>
      <c r="B8" s="31">
        <v>66</v>
      </c>
      <c r="C8" s="32" t="s">
        <v>176</v>
      </c>
      <c r="D8" s="66" t="s">
        <v>177</v>
      </c>
      <c r="E8" s="32" t="s">
        <v>9</v>
      </c>
      <c r="F8" s="32" t="s">
        <v>178</v>
      </c>
      <c r="G8" s="69">
        <v>33.26</v>
      </c>
      <c r="H8" s="31" t="s">
        <v>124</v>
      </c>
    </row>
    <row r="9" spans="1:8" ht="15">
      <c r="A9" s="32">
        <v>2</v>
      </c>
      <c r="B9" s="31">
        <v>437</v>
      </c>
      <c r="C9" s="32" t="s">
        <v>180</v>
      </c>
      <c r="D9" s="66">
        <v>36787</v>
      </c>
      <c r="E9" s="32" t="s">
        <v>9</v>
      </c>
      <c r="F9" s="32" t="s">
        <v>114</v>
      </c>
      <c r="G9" s="69">
        <v>33.72</v>
      </c>
      <c r="H9" s="31" t="s">
        <v>124</v>
      </c>
    </row>
    <row r="10" spans="1:7" ht="15">
      <c r="A10" s="32">
        <v>3</v>
      </c>
      <c r="B10" s="31">
        <v>27</v>
      </c>
      <c r="C10" s="32" t="s">
        <v>181</v>
      </c>
      <c r="D10" s="66">
        <v>36087</v>
      </c>
      <c r="E10" s="32" t="s">
        <v>9</v>
      </c>
      <c r="F10" s="32" t="s">
        <v>114</v>
      </c>
      <c r="G10" s="69">
        <v>38.01</v>
      </c>
    </row>
    <row r="11" spans="1:7" ht="15">
      <c r="A11" s="68">
        <v>4</v>
      </c>
      <c r="B11" s="31">
        <v>25</v>
      </c>
      <c r="C11" s="32" t="s">
        <v>182</v>
      </c>
      <c r="D11" s="66">
        <v>36601</v>
      </c>
      <c r="E11" s="32" t="s">
        <v>9</v>
      </c>
      <c r="F11" s="32" t="s">
        <v>114</v>
      </c>
      <c r="G11" s="69">
        <v>38.75</v>
      </c>
    </row>
    <row r="12" spans="1:7" ht="15">
      <c r="A12" s="68">
        <v>5</v>
      </c>
      <c r="B12" s="31">
        <v>26</v>
      </c>
      <c r="C12" s="32" t="s">
        <v>183</v>
      </c>
      <c r="D12" s="66">
        <v>36353</v>
      </c>
      <c r="E12" s="32" t="s">
        <v>9</v>
      </c>
      <c r="F12" s="32" t="s">
        <v>114</v>
      </c>
      <c r="G12" s="69">
        <v>41.29</v>
      </c>
    </row>
    <row r="13" spans="1:7" ht="15">
      <c r="A13" s="68"/>
      <c r="B13" s="31"/>
      <c r="D13" s="66"/>
      <c r="G13" s="69"/>
    </row>
    <row r="14" spans="1:7" ht="15">
      <c r="A14" s="68"/>
      <c r="B14" s="31"/>
      <c r="D14" s="66"/>
      <c r="G14" s="69"/>
    </row>
    <row r="15" spans="1:7" ht="15">
      <c r="A15" s="68"/>
      <c r="B15" s="31"/>
      <c r="D15" s="66"/>
      <c r="G15" s="69"/>
    </row>
    <row r="16" ht="18.75">
      <c r="A16" s="18" t="s">
        <v>11</v>
      </c>
    </row>
    <row r="17" spans="1:6" ht="15.75">
      <c r="A17" s="19" t="s">
        <v>6</v>
      </c>
      <c r="F17" s="33">
        <v>39870</v>
      </c>
    </row>
    <row r="18" ht="15">
      <c r="F18" s="33"/>
    </row>
    <row r="19" ht="18.75">
      <c r="A19" s="62" t="s">
        <v>208</v>
      </c>
    </row>
    <row r="22" spans="1:8" ht="15.75" thickBot="1">
      <c r="A22" s="63" t="s">
        <v>4</v>
      </c>
      <c r="B22" s="63" t="s">
        <v>1</v>
      </c>
      <c r="C22" s="64" t="s">
        <v>0</v>
      </c>
      <c r="D22" s="63" t="s">
        <v>27</v>
      </c>
      <c r="E22" s="64" t="s">
        <v>26</v>
      </c>
      <c r="F22" s="64" t="s">
        <v>110</v>
      </c>
      <c r="G22" s="65" t="s">
        <v>111</v>
      </c>
      <c r="H22" s="65" t="s">
        <v>112</v>
      </c>
    </row>
    <row r="23" spans="1:8" ht="15.75" thickTop="1">
      <c r="A23" s="32">
        <v>1</v>
      </c>
      <c r="B23" s="31">
        <v>440</v>
      </c>
      <c r="C23" s="32" t="s">
        <v>194</v>
      </c>
      <c r="D23" s="66">
        <v>35696</v>
      </c>
      <c r="E23" s="32" t="s">
        <v>9</v>
      </c>
      <c r="F23" s="32" t="s">
        <v>114</v>
      </c>
      <c r="G23" s="69">
        <v>29.87</v>
      </c>
      <c r="H23" s="31" t="s">
        <v>115</v>
      </c>
    </row>
    <row r="24" spans="1:8" ht="15">
      <c r="A24" s="32">
        <v>2</v>
      </c>
      <c r="B24" s="31">
        <v>36</v>
      </c>
      <c r="C24" s="32" t="s">
        <v>195</v>
      </c>
      <c r="D24" s="66">
        <v>35107</v>
      </c>
      <c r="E24" s="32" t="s">
        <v>22</v>
      </c>
      <c r="F24" s="32" t="s">
        <v>196</v>
      </c>
      <c r="G24" s="69">
        <v>31.63</v>
      </c>
      <c r="H24" s="31" t="s">
        <v>115</v>
      </c>
    </row>
    <row r="25" spans="1:8" ht="15">
      <c r="A25" s="32">
        <v>3</v>
      </c>
      <c r="B25" s="31">
        <v>79</v>
      </c>
      <c r="C25" s="32" t="s">
        <v>209</v>
      </c>
      <c r="D25" s="66">
        <v>35419</v>
      </c>
      <c r="E25" s="32" t="s">
        <v>9</v>
      </c>
      <c r="F25" s="32" t="s">
        <v>123</v>
      </c>
      <c r="G25" s="69">
        <v>32</v>
      </c>
      <c r="H25" s="31" t="s">
        <v>118</v>
      </c>
    </row>
    <row r="26" spans="1:8" ht="15">
      <c r="A26" s="68">
        <v>4</v>
      </c>
      <c r="B26" s="31">
        <v>9</v>
      </c>
      <c r="C26" s="32" t="s">
        <v>210</v>
      </c>
      <c r="D26" s="66">
        <v>35401</v>
      </c>
      <c r="E26" s="32" t="s">
        <v>33</v>
      </c>
      <c r="F26" s="32" t="s">
        <v>145</v>
      </c>
      <c r="G26" s="69">
        <v>33.59</v>
      </c>
      <c r="H26" s="31" t="s">
        <v>124</v>
      </c>
    </row>
    <row r="27" spans="1:8" ht="15">
      <c r="A27" s="68">
        <v>5</v>
      </c>
      <c r="B27" s="31">
        <v>29</v>
      </c>
      <c r="C27" s="32" t="s">
        <v>198</v>
      </c>
      <c r="D27" s="66">
        <v>35653</v>
      </c>
      <c r="E27" s="32" t="s">
        <v>9</v>
      </c>
      <c r="F27" s="32" t="s">
        <v>114</v>
      </c>
      <c r="G27" s="69">
        <v>34.12</v>
      </c>
      <c r="H27" s="31" t="s">
        <v>124</v>
      </c>
    </row>
    <row r="28" spans="1:8" ht="15">
      <c r="A28" s="68">
        <v>6</v>
      </c>
      <c r="B28" s="31">
        <v>77</v>
      </c>
      <c r="C28" s="32" t="s">
        <v>211</v>
      </c>
      <c r="D28" s="66">
        <v>35323</v>
      </c>
      <c r="E28" s="32" t="s">
        <v>9</v>
      </c>
      <c r="F28" s="32" t="s">
        <v>123</v>
      </c>
      <c r="G28" s="69">
        <v>34.45</v>
      </c>
      <c r="H28" s="31" t="s">
        <v>124</v>
      </c>
    </row>
    <row r="29" spans="1:8" ht="15">
      <c r="A29" s="68">
        <v>7</v>
      </c>
      <c r="B29" s="31">
        <v>78</v>
      </c>
      <c r="C29" s="32" t="s">
        <v>212</v>
      </c>
      <c r="D29" s="66">
        <v>35622</v>
      </c>
      <c r="E29" s="32" t="s">
        <v>9</v>
      </c>
      <c r="F29" s="32" t="s">
        <v>123</v>
      </c>
      <c r="G29" s="69">
        <v>34.74</v>
      </c>
      <c r="H29" s="31" t="s">
        <v>132</v>
      </c>
    </row>
    <row r="30" spans="1:8" ht="15">
      <c r="A30" s="68">
        <v>8</v>
      </c>
      <c r="B30" s="31">
        <v>40</v>
      </c>
      <c r="C30" s="32" t="s">
        <v>98</v>
      </c>
      <c r="D30" s="66">
        <v>35672</v>
      </c>
      <c r="E30" s="32" t="s">
        <v>81</v>
      </c>
      <c r="F30" s="32" t="s">
        <v>159</v>
      </c>
      <c r="G30" s="69">
        <v>35.48</v>
      </c>
      <c r="H30" s="31" t="s">
        <v>132</v>
      </c>
    </row>
    <row r="31" spans="1:8" ht="15">
      <c r="A31" s="68">
        <v>9</v>
      </c>
      <c r="B31" s="31">
        <v>80</v>
      </c>
      <c r="C31" s="32" t="s">
        <v>213</v>
      </c>
      <c r="D31" s="66">
        <v>35610</v>
      </c>
      <c r="E31" s="32" t="s">
        <v>9</v>
      </c>
      <c r="F31" s="32" t="s">
        <v>123</v>
      </c>
      <c r="G31" s="69">
        <v>36.04</v>
      </c>
      <c r="H31" s="31" t="s">
        <v>132</v>
      </c>
    </row>
    <row r="32" spans="1:7" ht="15">
      <c r="A32" s="68">
        <v>10</v>
      </c>
      <c r="B32" s="31">
        <v>39</v>
      </c>
      <c r="C32" s="32" t="s">
        <v>214</v>
      </c>
      <c r="D32" s="66">
        <v>35807</v>
      </c>
      <c r="E32" s="32" t="s">
        <v>81</v>
      </c>
      <c r="F32" s="32" t="s">
        <v>159</v>
      </c>
      <c r="G32" s="69">
        <v>37.93</v>
      </c>
    </row>
    <row r="33" spans="1:7" ht="15">
      <c r="A33" s="68">
        <v>11</v>
      </c>
      <c r="B33" s="31">
        <v>20</v>
      </c>
      <c r="C33" s="32" t="s">
        <v>215</v>
      </c>
      <c r="D33" s="66" t="s">
        <v>216</v>
      </c>
      <c r="E33" s="32" t="s">
        <v>22</v>
      </c>
      <c r="F33" s="32" t="s">
        <v>130</v>
      </c>
      <c r="G33" s="69">
        <v>37.931</v>
      </c>
    </row>
    <row r="34" spans="1:7" ht="15">
      <c r="A34" s="68">
        <v>12</v>
      </c>
      <c r="B34" s="31">
        <v>17</v>
      </c>
      <c r="C34" s="32" t="s">
        <v>25</v>
      </c>
      <c r="D34" s="66" t="s">
        <v>166</v>
      </c>
      <c r="E34" s="32" t="s">
        <v>22</v>
      </c>
      <c r="F34" s="32" t="s">
        <v>148</v>
      </c>
      <c r="G34" s="69">
        <v>38.21</v>
      </c>
    </row>
    <row r="35" spans="1:7" ht="15">
      <c r="A35" s="68">
        <v>13</v>
      </c>
      <c r="B35" s="31">
        <v>28</v>
      </c>
      <c r="C35" s="32" t="s">
        <v>199</v>
      </c>
      <c r="D35" s="66">
        <v>35789</v>
      </c>
      <c r="E35" s="32" t="s">
        <v>9</v>
      </c>
      <c r="F35" s="32" t="s">
        <v>114</v>
      </c>
      <c r="G35" s="69">
        <v>43.1</v>
      </c>
    </row>
  </sheetData>
  <sheetProtection/>
  <printOptions/>
  <pageMargins left="0.95" right="0.2" top="1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5.57421875" style="32" customWidth="1"/>
    <col min="2" max="2" width="6.57421875" style="32" customWidth="1"/>
    <col min="3" max="3" width="19.421875" style="32" customWidth="1"/>
    <col min="4" max="4" width="12.28125" style="32" customWidth="1"/>
    <col min="5" max="5" width="13.140625" style="32" customWidth="1"/>
    <col min="6" max="6" width="19.7109375" style="32" customWidth="1"/>
    <col min="7" max="7" width="8.00390625" style="32" customWidth="1"/>
    <col min="8" max="8" width="8.00390625" style="31" customWidth="1"/>
    <col min="9" max="16384" width="9.140625" style="32" customWidth="1"/>
  </cols>
  <sheetData>
    <row r="1" ht="18.75">
      <c r="A1" s="18" t="s">
        <v>11</v>
      </c>
    </row>
    <row r="2" spans="1:6" ht="15.75">
      <c r="A2" s="19" t="s">
        <v>6</v>
      </c>
      <c r="F2" s="33">
        <v>39870</v>
      </c>
    </row>
    <row r="3" ht="15">
      <c r="F3" s="33"/>
    </row>
    <row r="4" spans="1:4" ht="18.75">
      <c r="A4" s="62" t="s">
        <v>217</v>
      </c>
      <c r="D4" s="32" t="s">
        <v>218</v>
      </c>
    </row>
    <row r="7" spans="1:8" ht="15.75" thickBot="1">
      <c r="A7" s="63" t="s">
        <v>4</v>
      </c>
      <c r="B7" s="63" t="s">
        <v>1</v>
      </c>
      <c r="C7" s="64" t="s">
        <v>0</v>
      </c>
      <c r="D7" s="63" t="s">
        <v>27</v>
      </c>
      <c r="E7" s="64" t="s">
        <v>26</v>
      </c>
      <c r="F7" s="64" t="s">
        <v>110</v>
      </c>
      <c r="G7" s="65" t="s">
        <v>219</v>
      </c>
      <c r="H7" s="65" t="s">
        <v>112</v>
      </c>
    </row>
    <row r="8" spans="1:7" ht="15.75" thickTop="1">
      <c r="A8" s="32">
        <v>1</v>
      </c>
      <c r="B8" s="31">
        <v>74</v>
      </c>
      <c r="C8" s="32" t="s">
        <v>143</v>
      </c>
      <c r="D8" s="66">
        <v>35835</v>
      </c>
      <c r="E8" s="32" t="s">
        <v>9</v>
      </c>
      <c r="F8" s="32" t="s">
        <v>123</v>
      </c>
      <c r="G8" s="69">
        <v>35.35</v>
      </c>
    </row>
    <row r="9" spans="1:7" ht="15">
      <c r="A9" s="32">
        <v>2</v>
      </c>
      <c r="B9" s="31">
        <v>447</v>
      </c>
      <c r="C9" s="32" t="s">
        <v>188</v>
      </c>
      <c r="D9" s="66">
        <v>36343</v>
      </c>
      <c r="E9" s="32" t="s">
        <v>9</v>
      </c>
      <c r="F9" s="32" t="s">
        <v>114</v>
      </c>
      <c r="G9" s="69">
        <v>36.48</v>
      </c>
    </row>
    <row r="10" spans="1:7" ht="15">
      <c r="A10" s="32">
        <v>3</v>
      </c>
      <c r="B10" s="31">
        <v>449</v>
      </c>
      <c r="C10" s="32" t="s">
        <v>189</v>
      </c>
      <c r="D10" s="66">
        <v>36665</v>
      </c>
      <c r="E10" s="32" t="s">
        <v>9</v>
      </c>
      <c r="F10" s="32" t="s">
        <v>114</v>
      </c>
      <c r="G10" s="69">
        <v>36.84</v>
      </c>
    </row>
    <row r="11" spans="1:7" ht="15">
      <c r="A11" s="68">
        <v>4</v>
      </c>
      <c r="B11" s="31">
        <v>72</v>
      </c>
      <c r="C11" s="32" t="s">
        <v>192</v>
      </c>
      <c r="D11" s="66">
        <v>35900</v>
      </c>
      <c r="E11" s="32" t="s">
        <v>9</v>
      </c>
      <c r="F11" s="32" t="s">
        <v>123</v>
      </c>
      <c r="G11" s="69">
        <v>38.76</v>
      </c>
    </row>
    <row r="12" spans="1:7" ht="15">
      <c r="A12" s="68"/>
      <c r="B12" s="31" t="s">
        <v>135</v>
      </c>
      <c r="C12" s="32" t="s">
        <v>135</v>
      </c>
      <c r="D12" s="66" t="s">
        <v>135</v>
      </c>
      <c r="E12" s="32" t="s">
        <v>135</v>
      </c>
      <c r="F12" s="32" t="s">
        <v>135</v>
      </c>
      <c r="G12" s="69" t="s">
        <v>135</v>
      </c>
    </row>
    <row r="14" ht="18.75">
      <c r="A14" s="18" t="s">
        <v>11</v>
      </c>
    </row>
    <row r="15" spans="1:6" ht="15.75">
      <c r="A15" s="19" t="s">
        <v>6</v>
      </c>
      <c r="F15" s="33">
        <v>39870</v>
      </c>
    </row>
    <row r="16" ht="15">
      <c r="F16" s="33"/>
    </row>
    <row r="17" ht="18.75">
      <c r="A17" s="62" t="s">
        <v>217</v>
      </c>
    </row>
    <row r="20" spans="1:8" ht="15.75" thickBot="1">
      <c r="A20" s="63" t="s">
        <v>4</v>
      </c>
      <c r="B20" s="63" t="s">
        <v>1</v>
      </c>
      <c r="C20" s="64" t="s">
        <v>0</v>
      </c>
      <c r="D20" s="63" t="s">
        <v>27</v>
      </c>
      <c r="E20" s="64" t="s">
        <v>26</v>
      </c>
      <c r="F20" s="64" t="s">
        <v>110</v>
      </c>
      <c r="G20" s="65" t="s">
        <v>219</v>
      </c>
      <c r="H20" s="65" t="s">
        <v>112</v>
      </c>
    </row>
    <row r="21" spans="1:8" ht="15.75" thickTop="1">
      <c r="A21" s="32">
        <v>1</v>
      </c>
      <c r="B21" s="31">
        <v>345</v>
      </c>
      <c r="C21" s="32" t="s">
        <v>200</v>
      </c>
      <c r="D21" s="66">
        <v>35179</v>
      </c>
      <c r="E21" s="32" t="s">
        <v>9</v>
      </c>
      <c r="F21" s="32" t="s">
        <v>114</v>
      </c>
      <c r="G21" s="69">
        <v>29.98</v>
      </c>
      <c r="H21" s="31" t="s">
        <v>115</v>
      </c>
    </row>
    <row r="22" spans="1:7" ht="15">
      <c r="A22" s="32">
        <v>2</v>
      </c>
      <c r="B22" s="31">
        <v>81</v>
      </c>
      <c r="C22" s="32" t="s">
        <v>76</v>
      </c>
      <c r="D22" s="66">
        <v>35102</v>
      </c>
      <c r="E22" s="32" t="s">
        <v>77</v>
      </c>
      <c r="F22" s="32" t="s">
        <v>127</v>
      </c>
      <c r="G22" s="69">
        <v>31.28</v>
      </c>
    </row>
    <row r="23" spans="1:7" ht="15">
      <c r="A23" s="32">
        <v>3</v>
      </c>
      <c r="B23" s="31">
        <v>5</v>
      </c>
      <c r="C23" s="32" t="s">
        <v>37</v>
      </c>
      <c r="D23" s="66">
        <v>35429</v>
      </c>
      <c r="E23" s="32" t="s">
        <v>33</v>
      </c>
      <c r="F23" s="32" t="s">
        <v>145</v>
      </c>
      <c r="G23" s="69">
        <v>31.55</v>
      </c>
    </row>
    <row r="24" spans="1:7" ht="15">
      <c r="A24" s="32">
        <v>4</v>
      </c>
      <c r="B24" s="31">
        <v>3</v>
      </c>
      <c r="C24" s="32" t="s">
        <v>38</v>
      </c>
      <c r="D24" s="66">
        <v>35231</v>
      </c>
      <c r="E24" s="32" t="s">
        <v>33</v>
      </c>
      <c r="F24" s="32" t="s">
        <v>145</v>
      </c>
      <c r="G24" s="69">
        <v>32</v>
      </c>
    </row>
    <row r="25" spans="1:7" ht="15">
      <c r="A25" s="32">
        <v>5</v>
      </c>
      <c r="B25" s="31">
        <v>2</v>
      </c>
      <c r="C25" s="32" t="s">
        <v>50</v>
      </c>
      <c r="D25" s="66">
        <v>35993</v>
      </c>
      <c r="E25" s="32" t="s">
        <v>33</v>
      </c>
      <c r="F25" s="32" t="s">
        <v>145</v>
      </c>
      <c r="G25" s="69">
        <v>32.27</v>
      </c>
    </row>
    <row r="26" spans="1:7" ht="15">
      <c r="A26" s="32">
        <v>6</v>
      </c>
      <c r="B26" s="31">
        <v>371</v>
      </c>
      <c r="C26" s="32" t="s">
        <v>220</v>
      </c>
      <c r="D26" s="66">
        <v>35529</v>
      </c>
      <c r="E26" s="32" t="s">
        <v>9</v>
      </c>
      <c r="F26" s="32" t="s">
        <v>114</v>
      </c>
      <c r="G26" s="69">
        <v>33.54</v>
      </c>
    </row>
    <row r="27" spans="1:7" ht="15">
      <c r="A27" s="32">
        <v>7</v>
      </c>
      <c r="B27" s="31">
        <v>428</v>
      </c>
      <c r="C27" s="32" t="s">
        <v>48</v>
      </c>
      <c r="D27" s="66">
        <v>35222</v>
      </c>
      <c r="E27" s="32" t="s">
        <v>9</v>
      </c>
      <c r="F27" s="32" t="s">
        <v>152</v>
      </c>
      <c r="G27" s="69">
        <v>34.59</v>
      </c>
    </row>
    <row r="28" spans="1:7" ht="15">
      <c r="A28" s="32">
        <v>8</v>
      </c>
      <c r="B28" s="31">
        <v>350</v>
      </c>
      <c r="C28" s="32" t="s">
        <v>52</v>
      </c>
      <c r="D28" s="66">
        <v>35328</v>
      </c>
      <c r="E28" s="32" t="s">
        <v>9</v>
      </c>
      <c r="F28" s="32" t="s">
        <v>169</v>
      </c>
      <c r="G28" s="69">
        <v>34.6</v>
      </c>
    </row>
    <row r="29" spans="1:7" ht="15">
      <c r="A29" s="32">
        <v>9</v>
      </c>
      <c r="B29" s="31">
        <v>43</v>
      </c>
      <c r="C29" s="32" t="s">
        <v>84</v>
      </c>
      <c r="D29" s="66">
        <v>35320</v>
      </c>
      <c r="E29" s="32" t="s">
        <v>81</v>
      </c>
      <c r="F29" s="32" t="s">
        <v>159</v>
      </c>
      <c r="G29" s="69">
        <v>37.48</v>
      </c>
    </row>
  </sheetData>
  <sheetProtection/>
  <printOptions/>
  <pageMargins left="0.95" right="0.2" top="1.2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0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5.57421875" style="32" customWidth="1"/>
    <col min="2" max="2" width="6.57421875" style="32" customWidth="1"/>
    <col min="3" max="3" width="19.421875" style="32" customWidth="1"/>
    <col min="4" max="4" width="12.28125" style="32" customWidth="1"/>
    <col min="5" max="5" width="13.140625" style="32" customWidth="1"/>
    <col min="6" max="6" width="26.28125" style="32" customWidth="1"/>
    <col min="7" max="7" width="11.28125" style="32" customWidth="1"/>
    <col min="8" max="8" width="8.00390625" style="31" customWidth="1"/>
    <col min="9" max="16384" width="9.140625" style="32" customWidth="1"/>
  </cols>
  <sheetData>
    <row r="1" ht="18.75">
      <c r="A1" s="18" t="s">
        <v>11</v>
      </c>
    </row>
    <row r="2" spans="1:6" ht="15.75">
      <c r="A2" s="19" t="s">
        <v>6</v>
      </c>
      <c r="F2" s="33">
        <v>39870</v>
      </c>
    </row>
    <row r="3" spans="1:6" ht="15">
      <c r="A3" s="61">
        <v>5</v>
      </c>
      <c r="F3" s="33"/>
    </row>
    <row r="4" ht="18.75">
      <c r="A4" s="62" t="s">
        <v>109</v>
      </c>
    </row>
    <row r="6" spans="1:8" ht="15.75" thickBot="1">
      <c r="A6" s="63" t="s">
        <v>4</v>
      </c>
      <c r="B6" s="63" t="s">
        <v>1</v>
      </c>
      <c r="C6" s="64" t="s">
        <v>0</v>
      </c>
      <c r="D6" s="63" t="s">
        <v>27</v>
      </c>
      <c r="E6" s="64" t="s">
        <v>26</v>
      </c>
      <c r="F6" s="64" t="s">
        <v>110</v>
      </c>
      <c r="G6" s="65" t="s">
        <v>111</v>
      </c>
      <c r="H6" s="65" t="s">
        <v>112</v>
      </c>
    </row>
    <row r="7" spans="1:8" ht="15.75" thickTop="1">
      <c r="A7" s="32">
        <v>1</v>
      </c>
      <c r="B7" s="31">
        <v>365</v>
      </c>
      <c r="C7" s="32" t="s">
        <v>113</v>
      </c>
      <c r="D7" s="66">
        <v>35349</v>
      </c>
      <c r="E7" s="32" t="s">
        <v>9</v>
      </c>
      <c r="F7" s="32" t="s">
        <v>114</v>
      </c>
      <c r="G7" s="67">
        <v>0.001301851851851852</v>
      </c>
      <c r="H7" s="31" t="s">
        <v>115</v>
      </c>
    </row>
    <row r="8" spans="1:8" ht="15">
      <c r="A8" s="32">
        <v>2</v>
      </c>
      <c r="B8" s="31">
        <v>443</v>
      </c>
      <c r="C8" s="32" t="s">
        <v>116</v>
      </c>
      <c r="D8" s="66">
        <v>35543</v>
      </c>
      <c r="E8" s="32" t="s">
        <v>9</v>
      </c>
      <c r="F8" s="32" t="s">
        <v>114</v>
      </c>
      <c r="G8" s="67">
        <v>0.001342361111111111</v>
      </c>
      <c r="H8" s="31" t="s">
        <v>115</v>
      </c>
    </row>
    <row r="9" spans="1:8" ht="15">
      <c r="A9" s="32">
        <v>2</v>
      </c>
      <c r="B9" s="31">
        <v>442</v>
      </c>
      <c r="C9" s="32" t="s">
        <v>117</v>
      </c>
      <c r="D9" s="66">
        <v>35624</v>
      </c>
      <c r="E9" s="32" t="s">
        <v>9</v>
      </c>
      <c r="F9" s="32" t="s">
        <v>114</v>
      </c>
      <c r="G9" s="67">
        <v>0.001371527777777778</v>
      </c>
      <c r="H9" s="31" t="s">
        <v>118</v>
      </c>
    </row>
    <row r="10" spans="1:8" ht="15">
      <c r="A10" s="68">
        <v>4</v>
      </c>
      <c r="B10" s="31">
        <v>59</v>
      </c>
      <c r="C10" s="32" t="s">
        <v>119</v>
      </c>
      <c r="D10" s="66">
        <v>35976</v>
      </c>
      <c r="E10" s="32" t="s">
        <v>81</v>
      </c>
      <c r="F10" s="32" t="s">
        <v>120</v>
      </c>
      <c r="G10" s="67">
        <v>0.0014171296296296295</v>
      </c>
      <c r="H10" s="31" t="s">
        <v>118</v>
      </c>
    </row>
    <row r="11" spans="1:8" ht="15">
      <c r="A11" s="68">
        <v>5</v>
      </c>
      <c r="B11" s="31">
        <v>73</v>
      </c>
      <c r="C11" s="32" t="s">
        <v>121</v>
      </c>
      <c r="D11" s="66" t="s">
        <v>122</v>
      </c>
      <c r="E11" s="32" t="s">
        <v>9</v>
      </c>
      <c r="F11" s="32" t="s">
        <v>123</v>
      </c>
      <c r="G11" s="67">
        <v>0.001432638888888889</v>
      </c>
      <c r="H11" s="31" t="s">
        <v>124</v>
      </c>
    </row>
    <row r="12" spans="1:8" ht="15">
      <c r="A12" s="68">
        <v>6</v>
      </c>
      <c r="B12" s="31">
        <v>48</v>
      </c>
      <c r="C12" s="32" t="s">
        <v>125</v>
      </c>
      <c r="D12" s="66">
        <v>35301</v>
      </c>
      <c r="E12" s="32" t="s">
        <v>81</v>
      </c>
      <c r="F12" s="32" t="s">
        <v>126</v>
      </c>
      <c r="G12" s="67">
        <v>0.001436111111111111</v>
      </c>
      <c r="H12" s="31" t="s">
        <v>124</v>
      </c>
    </row>
    <row r="13" spans="1:8" ht="15">
      <c r="A13" s="68">
        <v>7</v>
      </c>
      <c r="B13" s="31">
        <v>76</v>
      </c>
      <c r="C13" s="32" t="s">
        <v>94</v>
      </c>
      <c r="D13" s="66">
        <v>35817</v>
      </c>
      <c r="E13" s="32" t="s">
        <v>77</v>
      </c>
      <c r="F13" s="32" t="s">
        <v>127</v>
      </c>
      <c r="G13" s="67">
        <v>0.0014704861111111114</v>
      </c>
      <c r="H13" s="31" t="s">
        <v>124</v>
      </c>
    </row>
    <row r="14" spans="1:8" ht="15">
      <c r="A14" s="68">
        <v>8</v>
      </c>
      <c r="B14" s="31">
        <v>18</v>
      </c>
      <c r="C14" s="32" t="s">
        <v>128</v>
      </c>
      <c r="D14" s="66" t="s">
        <v>129</v>
      </c>
      <c r="E14" s="32" t="s">
        <v>22</v>
      </c>
      <c r="F14" s="32" t="s">
        <v>130</v>
      </c>
      <c r="G14" s="67">
        <v>0.0014925925925925925</v>
      </c>
      <c r="H14" s="31" t="s">
        <v>124</v>
      </c>
    </row>
    <row r="15" spans="1:8" ht="15">
      <c r="A15" s="68">
        <v>9</v>
      </c>
      <c r="B15" s="31">
        <v>75</v>
      </c>
      <c r="C15" s="32" t="s">
        <v>131</v>
      </c>
      <c r="D15" s="66">
        <v>35698</v>
      </c>
      <c r="E15" s="32" t="s">
        <v>77</v>
      </c>
      <c r="F15" s="32" t="s">
        <v>127</v>
      </c>
      <c r="G15" s="67">
        <v>0.001537037037037037</v>
      </c>
      <c r="H15" s="31" t="s">
        <v>132</v>
      </c>
    </row>
    <row r="16" spans="1:7" ht="15">
      <c r="A16" s="68">
        <v>10</v>
      </c>
      <c r="B16" s="31">
        <v>47</v>
      </c>
      <c r="C16" s="32" t="s">
        <v>133</v>
      </c>
      <c r="D16" s="66">
        <v>35101</v>
      </c>
      <c r="E16" s="32" t="s">
        <v>81</v>
      </c>
      <c r="F16" s="32" t="s">
        <v>126</v>
      </c>
      <c r="G16" s="67">
        <v>0.0016214120370370369</v>
      </c>
    </row>
    <row r="17" spans="1:7" ht="15">
      <c r="A17" s="68">
        <v>11</v>
      </c>
      <c r="B17" s="31">
        <v>60</v>
      </c>
      <c r="C17" s="32" t="s">
        <v>134</v>
      </c>
      <c r="D17" s="66">
        <v>35515</v>
      </c>
      <c r="E17" s="32" t="s">
        <v>81</v>
      </c>
      <c r="F17" s="32" t="s">
        <v>120</v>
      </c>
      <c r="G17" s="67">
        <v>0.0018694444444444446</v>
      </c>
    </row>
    <row r="18" spans="1:7" ht="15">
      <c r="A18" s="68"/>
      <c r="B18" s="31"/>
      <c r="C18" s="32" t="s">
        <v>135</v>
      </c>
      <c r="D18" s="66" t="s">
        <v>135</v>
      </c>
      <c r="E18" s="32" t="s">
        <v>135</v>
      </c>
      <c r="F18" s="32" t="s">
        <v>135</v>
      </c>
      <c r="G18" s="67"/>
    </row>
    <row r="19" spans="1:7" ht="15">
      <c r="A19" s="68"/>
      <c r="B19" s="31" t="s">
        <v>135</v>
      </c>
      <c r="C19" s="32" t="s">
        <v>135</v>
      </c>
      <c r="D19" s="66" t="s">
        <v>135</v>
      </c>
      <c r="E19" s="32" t="s">
        <v>135</v>
      </c>
      <c r="F19" s="32" t="s">
        <v>135</v>
      </c>
      <c r="G19" s="67"/>
    </row>
    <row r="20" ht="18.75">
      <c r="A20" s="18" t="s">
        <v>11</v>
      </c>
    </row>
    <row r="21" spans="1:6" ht="15.75">
      <c r="A21" s="19" t="s">
        <v>6</v>
      </c>
      <c r="F21" s="33">
        <v>39870</v>
      </c>
    </row>
    <row r="22" spans="1:6" ht="15">
      <c r="A22" s="61">
        <v>5</v>
      </c>
      <c r="F22" s="33"/>
    </row>
    <row r="23" ht="18.75">
      <c r="A23" s="62" t="s">
        <v>136</v>
      </c>
    </row>
    <row r="25" spans="1:8" ht="15.75" thickBot="1">
      <c r="A25" s="63" t="s">
        <v>4</v>
      </c>
      <c r="B25" s="63" t="s">
        <v>1</v>
      </c>
      <c r="C25" s="64" t="s">
        <v>0</v>
      </c>
      <c r="D25" s="63" t="s">
        <v>27</v>
      </c>
      <c r="E25" s="64" t="s">
        <v>26</v>
      </c>
      <c r="F25" s="64" t="s">
        <v>110</v>
      </c>
      <c r="G25" s="65" t="s">
        <v>111</v>
      </c>
      <c r="H25" s="65" t="s">
        <v>112</v>
      </c>
    </row>
    <row r="26" spans="1:8" ht="15.75" thickTop="1">
      <c r="A26" s="68">
        <v>1</v>
      </c>
      <c r="B26" s="31">
        <v>445</v>
      </c>
      <c r="C26" s="32" t="s">
        <v>137</v>
      </c>
      <c r="D26" s="66">
        <v>35515</v>
      </c>
      <c r="E26" s="32" t="s">
        <v>9</v>
      </c>
      <c r="F26" s="32" t="s">
        <v>114</v>
      </c>
      <c r="G26" s="67">
        <v>0.0012378472222222224</v>
      </c>
      <c r="H26" s="31" t="s">
        <v>124</v>
      </c>
    </row>
    <row r="27" spans="1:7" ht="15">
      <c r="A27" s="68">
        <v>2</v>
      </c>
      <c r="B27" s="31">
        <v>49</v>
      </c>
      <c r="C27" s="32" t="s">
        <v>138</v>
      </c>
      <c r="D27" s="66">
        <v>35280</v>
      </c>
      <c r="E27" s="32" t="s">
        <v>81</v>
      </c>
      <c r="F27" s="32" t="s">
        <v>126</v>
      </c>
      <c r="G27" s="67">
        <v>0.0013434027777777776</v>
      </c>
    </row>
    <row r="28" spans="1:7" ht="15">
      <c r="A28" s="68">
        <v>3</v>
      </c>
      <c r="B28" s="31">
        <v>57</v>
      </c>
      <c r="C28" s="32" t="s">
        <v>139</v>
      </c>
      <c r="D28" s="66">
        <v>35547</v>
      </c>
      <c r="E28" s="32" t="s">
        <v>81</v>
      </c>
      <c r="F28" s="32" t="s">
        <v>140</v>
      </c>
      <c r="G28" s="67">
        <v>0.001377777777777778</v>
      </c>
    </row>
    <row r="29" spans="1:7" ht="15">
      <c r="A29" s="68">
        <v>4</v>
      </c>
      <c r="B29" s="31">
        <v>55</v>
      </c>
      <c r="C29" s="32" t="s">
        <v>141</v>
      </c>
      <c r="D29" s="66">
        <v>35474</v>
      </c>
      <c r="E29" s="32" t="s">
        <v>81</v>
      </c>
      <c r="F29" s="32" t="s">
        <v>140</v>
      </c>
      <c r="G29" s="67">
        <v>0.0014287037037037037</v>
      </c>
    </row>
    <row r="30" spans="1:7" ht="15">
      <c r="A30" s="68">
        <v>5</v>
      </c>
      <c r="B30" s="31">
        <v>56</v>
      </c>
      <c r="C30" s="32" t="s">
        <v>142</v>
      </c>
      <c r="D30" s="66">
        <v>35463</v>
      </c>
      <c r="E30" s="32" t="s">
        <v>81</v>
      </c>
      <c r="F30" s="32" t="s">
        <v>140</v>
      </c>
      <c r="G30" s="67">
        <v>0.0015166666666666668</v>
      </c>
    </row>
    <row r="31" spans="1:7" ht="15">
      <c r="A31" s="68">
        <v>6</v>
      </c>
      <c r="B31" s="31">
        <v>74</v>
      </c>
      <c r="C31" s="32" t="s">
        <v>143</v>
      </c>
      <c r="D31" s="66">
        <v>35835</v>
      </c>
      <c r="E31" s="32" t="s">
        <v>9</v>
      </c>
      <c r="F31" s="32" t="s">
        <v>123</v>
      </c>
      <c r="G31" s="67">
        <v>0.0016214120370370369</v>
      </c>
    </row>
    <row r="32" spans="1:7" ht="15">
      <c r="A32" s="68"/>
      <c r="B32" s="31">
        <f aca="true" t="shared" si="0" ref="B32:B53">IF(ISBLANK(A32),"",VLOOKUP(A32,rez60m,2,FALSE))</f>
      </c>
      <c r="C32" s="32">
        <f aca="true" t="shared" si="1" ref="C32:C62">IF(ISBLANK(A32),"",VLOOKUP(B32,dal,2,FALSE))</f>
      </c>
      <c r="D32" s="66">
        <f aca="true" t="shared" si="2" ref="D32:D62">IF(ISBLANK(A32),"",VLOOKUP(B32,dal,3,FALSE))</f>
      </c>
      <c r="E32" s="32">
        <f aca="true" t="shared" si="3" ref="E32:E62">IF(ISBLANK(A32),"",VLOOKUP(B32,dal,4,FALSE))</f>
      </c>
      <c r="F32" s="32">
        <f aca="true" t="shared" si="4" ref="F32:F62">IF(ISBLANK(A32),"",VLOOKUP(B32,dal,6,FALSE))</f>
      </c>
      <c r="G32" s="67"/>
    </row>
    <row r="33" spans="1:7" ht="15">
      <c r="A33" s="68"/>
      <c r="B33" s="31">
        <f t="shared" si="0"/>
      </c>
      <c r="C33" s="32">
        <f t="shared" si="1"/>
      </c>
      <c r="D33" s="66">
        <f t="shared" si="2"/>
      </c>
      <c r="E33" s="32">
        <f t="shared" si="3"/>
      </c>
      <c r="F33" s="32">
        <f t="shared" si="4"/>
      </c>
      <c r="G33" s="67"/>
    </row>
    <row r="34" spans="1:7" ht="15">
      <c r="A34" s="68"/>
      <c r="B34" s="31">
        <f t="shared" si="0"/>
      </c>
      <c r="C34" s="32">
        <f t="shared" si="1"/>
      </c>
      <c r="D34" s="66">
        <f t="shared" si="2"/>
      </c>
      <c r="E34" s="32">
        <f t="shared" si="3"/>
      </c>
      <c r="F34" s="32">
        <f t="shared" si="4"/>
      </c>
      <c r="G34" s="67"/>
    </row>
    <row r="35" spans="1:7" ht="15">
      <c r="A35" s="68"/>
      <c r="B35" s="31"/>
      <c r="C35" s="32">
        <f t="shared" si="1"/>
      </c>
      <c r="D35" s="66">
        <f t="shared" si="2"/>
      </c>
      <c r="E35" s="32">
        <f t="shared" si="3"/>
      </c>
      <c r="F35" s="32">
        <f t="shared" si="4"/>
      </c>
      <c r="G35" s="67"/>
    </row>
    <row r="36" spans="1:7" ht="15">
      <c r="A36" s="68"/>
      <c r="B36" s="31">
        <f t="shared" si="0"/>
      </c>
      <c r="C36" s="32">
        <f t="shared" si="1"/>
      </c>
      <c r="D36" s="66">
        <f t="shared" si="2"/>
      </c>
      <c r="E36" s="32">
        <f t="shared" si="3"/>
      </c>
      <c r="F36" s="32">
        <f t="shared" si="4"/>
      </c>
      <c r="G36" s="67"/>
    </row>
    <row r="37" spans="1:7" ht="15">
      <c r="A37" s="68"/>
      <c r="B37" s="31">
        <f t="shared" si="0"/>
      </c>
      <c r="C37" s="32">
        <f t="shared" si="1"/>
      </c>
      <c r="D37" s="66">
        <f t="shared" si="2"/>
      </c>
      <c r="E37" s="32">
        <f t="shared" si="3"/>
      </c>
      <c r="F37" s="32">
        <f t="shared" si="4"/>
      </c>
      <c r="G37" s="67"/>
    </row>
    <row r="38" spans="1:7" ht="15">
      <c r="A38" s="68"/>
      <c r="B38" s="31">
        <f t="shared" si="0"/>
      </c>
      <c r="C38" s="32">
        <f t="shared" si="1"/>
      </c>
      <c r="D38" s="66">
        <f t="shared" si="2"/>
      </c>
      <c r="E38" s="32">
        <f t="shared" si="3"/>
      </c>
      <c r="F38" s="32">
        <f t="shared" si="4"/>
      </c>
      <c r="G38" s="67"/>
    </row>
    <row r="39" spans="1:7" ht="15">
      <c r="A39" s="68"/>
      <c r="B39" s="31">
        <f t="shared" si="0"/>
      </c>
      <c r="C39" s="32">
        <f t="shared" si="1"/>
      </c>
      <c r="D39" s="66">
        <f t="shared" si="2"/>
      </c>
      <c r="E39" s="32">
        <f t="shared" si="3"/>
      </c>
      <c r="F39" s="32">
        <f t="shared" si="4"/>
      </c>
      <c r="G39" s="67"/>
    </row>
    <row r="40" spans="1:7" ht="15">
      <c r="A40" s="68"/>
      <c r="B40" s="31">
        <f t="shared" si="0"/>
      </c>
      <c r="C40" s="32">
        <f t="shared" si="1"/>
      </c>
      <c r="D40" s="66">
        <f t="shared" si="2"/>
      </c>
      <c r="E40" s="32">
        <f t="shared" si="3"/>
      </c>
      <c r="F40" s="32">
        <f t="shared" si="4"/>
      </c>
      <c r="G40" s="67"/>
    </row>
    <row r="41" spans="1:7" ht="15">
      <c r="A41" s="68"/>
      <c r="B41" s="31">
        <f t="shared" si="0"/>
      </c>
      <c r="C41" s="32">
        <f t="shared" si="1"/>
      </c>
      <c r="D41" s="66">
        <f t="shared" si="2"/>
      </c>
      <c r="E41" s="32">
        <f t="shared" si="3"/>
      </c>
      <c r="F41" s="32">
        <f t="shared" si="4"/>
      </c>
      <c r="G41" s="67"/>
    </row>
    <row r="42" spans="1:7" ht="15">
      <c r="A42" s="68"/>
      <c r="B42" s="31">
        <f t="shared" si="0"/>
      </c>
      <c r="C42" s="32">
        <f t="shared" si="1"/>
      </c>
      <c r="D42" s="66">
        <f t="shared" si="2"/>
      </c>
      <c r="E42" s="32">
        <f t="shared" si="3"/>
      </c>
      <c r="F42" s="32">
        <f t="shared" si="4"/>
      </c>
      <c r="G42" s="67"/>
    </row>
    <row r="43" spans="1:7" ht="15">
      <c r="A43" s="68"/>
      <c r="B43" s="31">
        <f t="shared" si="0"/>
      </c>
      <c r="C43" s="32">
        <f t="shared" si="1"/>
      </c>
      <c r="D43" s="66">
        <f t="shared" si="2"/>
      </c>
      <c r="E43" s="32">
        <f t="shared" si="3"/>
      </c>
      <c r="F43" s="32">
        <f t="shared" si="4"/>
      </c>
      <c r="G43" s="67"/>
    </row>
    <row r="44" spans="1:7" ht="15">
      <c r="A44" s="68"/>
      <c r="B44" s="31">
        <f t="shared" si="0"/>
      </c>
      <c r="C44" s="32">
        <f t="shared" si="1"/>
      </c>
      <c r="D44" s="66">
        <f t="shared" si="2"/>
      </c>
      <c r="E44" s="32">
        <f t="shared" si="3"/>
      </c>
      <c r="F44" s="32">
        <f t="shared" si="4"/>
      </c>
      <c r="G44" s="67"/>
    </row>
    <row r="45" spans="1:7" ht="15">
      <c r="A45" s="68"/>
      <c r="B45" s="31">
        <f t="shared" si="0"/>
      </c>
      <c r="C45" s="32">
        <f t="shared" si="1"/>
      </c>
      <c r="D45" s="66">
        <f t="shared" si="2"/>
      </c>
      <c r="E45" s="32">
        <f t="shared" si="3"/>
      </c>
      <c r="F45" s="32">
        <f t="shared" si="4"/>
      </c>
      <c r="G45" s="67"/>
    </row>
    <row r="46" spans="1:7" ht="15">
      <c r="A46" s="68"/>
      <c r="B46" s="31">
        <f t="shared" si="0"/>
      </c>
      <c r="C46" s="32">
        <f t="shared" si="1"/>
      </c>
      <c r="D46" s="66">
        <f t="shared" si="2"/>
      </c>
      <c r="E46" s="32">
        <f t="shared" si="3"/>
      </c>
      <c r="F46" s="32">
        <f t="shared" si="4"/>
      </c>
      <c r="G46" s="67"/>
    </row>
    <row r="47" spans="1:7" ht="15">
      <c r="A47" s="68"/>
      <c r="B47" s="31">
        <f t="shared" si="0"/>
      </c>
      <c r="C47" s="32">
        <f t="shared" si="1"/>
      </c>
      <c r="D47" s="66">
        <f t="shared" si="2"/>
      </c>
      <c r="E47" s="32">
        <f t="shared" si="3"/>
      </c>
      <c r="F47" s="32">
        <f t="shared" si="4"/>
      </c>
      <c r="G47" s="67"/>
    </row>
    <row r="48" spans="1:7" ht="15">
      <c r="A48" s="68"/>
      <c r="B48" s="31">
        <f t="shared" si="0"/>
      </c>
      <c r="C48" s="32">
        <f t="shared" si="1"/>
      </c>
      <c r="D48" s="66">
        <f t="shared" si="2"/>
      </c>
      <c r="E48" s="32">
        <f t="shared" si="3"/>
      </c>
      <c r="F48" s="32">
        <f t="shared" si="4"/>
      </c>
      <c r="G48" s="67"/>
    </row>
    <row r="49" spans="1:7" ht="15">
      <c r="A49" s="68"/>
      <c r="B49" s="31">
        <f t="shared" si="0"/>
      </c>
      <c r="C49" s="32">
        <f t="shared" si="1"/>
      </c>
      <c r="D49" s="66">
        <f t="shared" si="2"/>
      </c>
      <c r="E49" s="32">
        <f t="shared" si="3"/>
      </c>
      <c r="F49" s="32">
        <f t="shared" si="4"/>
      </c>
      <c r="G49" s="67"/>
    </row>
    <row r="50" spans="1:7" ht="15">
      <c r="A50" s="68"/>
      <c r="B50" s="31">
        <f t="shared" si="0"/>
      </c>
      <c r="C50" s="32">
        <f t="shared" si="1"/>
      </c>
      <c r="D50" s="66">
        <f t="shared" si="2"/>
      </c>
      <c r="E50" s="32">
        <f t="shared" si="3"/>
      </c>
      <c r="F50" s="32">
        <f t="shared" si="4"/>
      </c>
      <c r="G50" s="67"/>
    </row>
    <row r="51" spans="1:7" ht="15">
      <c r="A51" s="68"/>
      <c r="B51" s="31">
        <f t="shared" si="0"/>
      </c>
      <c r="C51" s="32">
        <f t="shared" si="1"/>
      </c>
      <c r="D51" s="66">
        <f t="shared" si="2"/>
      </c>
      <c r="E51" s="32">
        <f t="shared" si="3"/>
      </c>
      <c r="F51" s="32">
        <f t="shared" si="4"/>
      </c>
      <c r="G51" s="67"/>
    </row>
    <row r="52" spans="1:7" ht="15">
      <c r="A52" s="68"/>
      <c r="B52" s="31">
        <f t="shared" si="0"/>
      </c>
      <c r="C52" s="32">
        <f t="shared" si="1"/>
      </c>
      <c r="D52" s="66">
        <f t="shared" si="2"/>
      </c>
      <c r="E52" s="32">
        <f t="shared" si="3"/>
      </c>
      <c r="F52" s="32">
        <f t="shared" si="4"/>
      </c>
      <c r="G52" s="67"/>
    </row>
    <row r="53" spans="1:7" ht="15">
      <c r="A53" s="68"/>
      <c r="B53" s="31">
        <f t="shared" si="0"/>
      </c>
      <c r="C53" s="32">
        <f t="shared" si="1"/>
      </c>
      <c r="D53" s="66">
        <f t="shared" si="2"/>
      </c>
      <c r="E53" s="32">
        <f t="shared" si="3"/>
      </c>
      <c r="F53" s="32">
        <f t="shared" si="4"/>
      </c>
      <c r="G53" s="67"/>
    </row>
    <row r="54" spans="1:7" ht="15">
      <c r="A54" s="68"/>
      <c r="B54" s="31">
        <f aca="true" t="shared" si="5" ref="B54:B70">IF(ISBLANK(A54),"",VLOOKUP(A54,rez60m,2,FALSE))</f>
      </c>
      <c r="C54" s="32">
        <f t="shared" si="1"/>
      </c>
      <c r="D54" s="66">
        <f t="shared" si="2"/>
      </c>
      <c r="E54" s="32">
        <f t="shared" si="3"/>
      </c>
      <c r="F54" s="32">
        <f t="shared" si="4"/>
      </c>
      <c r="G54" s="67"/>
    </row>
    <row r="55" spans="1:7" ht="15">
      <c r="A55" s="68"/>
      <c r="B55" s="31">
        <f t="shared" si="5"/>
      </c>
      <c r="C55" s="32">
        <f t="shared" si="1"/>
      </c>
      <c r="D55" s="66">
        <f t="shared" si="2"/>
      </c>
      <c r="E55" s="32">
        <f t="shared" si="3"/>
      </c>
      <c r="F55" s="32">
        <f t="shared" si="4"/>
      </c>
      <c r="G55" s="67"/>
    </row>
    <row r="56" spans="1:7" ht="15">
      <c r="A56" s="68"/>
      <c r="B56" s="31">
        <f t="shared" si="5"/>
      </c>
      <c r="C56" s="32">
        <f t="shared" si="1"/>
      </c>
      <c r="D56" s="66">
        <f t="shared" si="2"/>
      </c>
      <c r="E56" s="32">
        <f t="shared" si="3"/>
      </c>
      <c r="F56" s="32">
        <f t="shared" si="4"/>
      </c>
      <c r="G56" s="67"/>
    </row>
    <row r="57" spans="1:7" ht="15">
      <c r="A57" s="68"/>
      <c r="B57" s="31">
        <f t="shared" si="5"/>
      </c>
      <c r="C57" s="32">
        <f t="shared" si="1"/>
      </c>
      <c r="D57" s="66">
        <f t="shared" si="2"/>
      </c>
      <c r="E57" s="32">
        <f t="shared" si="3"/>
      </c>
      <c r="F57" s="32">
        <f t="shared" si="4"/>
      </c>
      <c r="G57" s="67"/>
    </row>
    <row r="58" spans="1:7" ht="15">
      <c r="A58" s="68"/>
      <c r="B58" s="31">
        <f t="shared" si="5"/>
      </c>
      <c r="C58" s="32">
        <f t="shared" si="1"/>
      </c>
      <c r="D58" s="66">
        <f t="shared" si="2"/>
      </c>
      <c r="E58" s="32">
        <f t="shared" si="3"/>
      </c>
      <c r="F58" s="32">
        <f t="shared" si="4"/>
      </c>
      <c r="G58" s="67"/>
    </row>
    <row r="59" spans="1:7" ht="15">
      <c r="A59" s="68"/>
      <c r="B59" s="31">
        <f t="shared" si="5"/>
      </c>
      <c r="C59" s="32">
        <f t="shared" si="1"/>
      </c>
      <c r="D59" s="66">
        <f t="shared" si="2"/>
      </c>
      <c r="E59" s="32">
        <f t="shared" si="3"/>
      </c>
      <c r="F59" s="32">
        <f t="shared" si="4"/>
      </c>
      <c r="G59" s="67"/>
    </row>
    <row r="60" spans="1:7" ht="15">
      <c r="A60" s="68"/>
      <c r="B60" s="31">
        <f t="shared" si="5"/>
      </c>
      <c r="C60" s="32">
        <f t="shared" si="1"/>
      </c>
      <c r="D60" s="66">
        <f t="shared" si="2"/>
      </c>
      <c r="E60" s="32">
        <f t="shared" si="3"/>
      </c>
      <c r="F60" s="32">
        <f t="shared" si="4"/>
      </c>
      <c r="G60" s="67"/>
    </row>
    <row r="61" spans="1:7" ht="15">
      <c r="A61" s="68"/>
      <c r="B61" s="31">
        <f t="shared" si="5"/>
      </c>
      <c r="C61" s="32">
        <f t="shared" si="1"/>
      </c>
      <c r="D61" s="66">
        <f t="shared" si="2"/>
      </c>
      <c r="E61" s="32">
        <f t="shared" si="3"/>
      </c>
      <c r="F61" s="32">
        <f t="shared" si="4"/>
      </c>
      <c r="G61" s="67"/>
    </row>
    <row r="62" spans="1:7" ht="15">
      <c r="A62" s="68"/>
      <c r="B62" s="31">
        <f t="shared" si="5"/>
      </c>
      <c r="C62" s="32">
        <f t="shared" si="1"/>
      </c>
      <c r="D62" s="66">
        <f t="shared" si="2"/>
      </c>
      <c r="E62" s="32">
        <f t="shared" si="3"/>
      </c>
      <c r="F62" s="32">
        <f t="shared" si="4"/>
      </c>
      <c r="G62" s="67"/>
    </row>
    <row r="63" spans="1:7" ht="15">
      <c r="A63" s="68"/>
      <c r="B63" s="31">
        <f t="shared" si="5"/>
      </c>
      <c r="C63" s="32">
        <f aca="true" t="shared" si="6" ref="C63:C70">IF(ISBLANK(A63),"",VLOOKUP(B63,dal,2,FALSE))</f>
      </c>
      <c r="D63" s="66">
        <f aca="true" t="shared" si="7" ref="D63:D70">IF(ISBLANK(A63),"",VLOOKUP(B63,dal,3,FALSE))</f>
      </c>
      <c r="E63" s="32">
        <f aca="true" t="shared" si="8" ref="E63:E70">IF(ISBLANK(A63),"",VLOOKUP(B63,dal,4,FALSE))</f>
      </c>
      <c r="F63" s="32">
        <f aca="true" t="shared" si="9" ref="F63:F70">IF(ISBLANK(A63),"",VLOOKUP(B63,dal,6,FALSE))</f>
      </c>
      <c r="G63" s="67"/>
    </row>
    <row r="64" spans="1:7" ht="15">
      <c r="A64" s="68"/>
      <c r="B64" s="31">
        <f t="shared" si="5"/>
      </c>
      <c r="C64" s="32">
        <f t="shared" si="6"/>
      </c>
      <c r="D64" s="66">
        <f t="shared" si="7"/>
      </c>
      <c r="E64" s="32">
        <f t="shared" si="8"/>
      </c>
      <c r="F64" s="32">
        <f t="shared" si="9"/>
      </c>
      <c r="G64" s="67"/>
    </row>
    <row r="65" spans="1:7" ht="15">
      <c r="A65" s="68"/>
      <c r="B65" s="31">
        <f t="shared" si="5"/>
      </c>
      <c r="C65" s="32">
        <f t="shared" si="6"/>
      </c>
      <c r="D65" s="66">
        <f t="shared" si="7"/>
      </c>
      <c r="E65" s="32">
        <f t="shared" si="8"/>
      </c>
      <c r="F65" s="32">
        <f t="shared" si="9"/>
      </c>
      <c r="G65" s="69"/>
    </row>
    <row r="66" spans="1:7" ht="15">
      <c r="A66" s="68"/>
      <c r="B66" s="31">
        <f t="shared" si="5"/>
      </c>
      <c r="C66" s="32">
        <f t="shared" si="6"/>
      </c>
      <c r="D66" s="66">
        <f t="shared" si="7"/>
      </c>
      <c r="E66" s="32">
        <f t="shared" si="8"/>
      </c>
      <c r="F66" s="32">
        <f t="shared" si="9"/>
      </c>
      <c r="G66" s="69"/>
    </row>
    <row r="67" spans="1:7" ht="15">
      <c r="A67" s="68"/>
      <c r="B67" s="31">
        <f t="shared" si="5"/>
      </c>
      <c r="C67" s="32">
        <f t="shared" si="6"/>
      </c>
      <c r="D67" s="66">
        <f t="shared" si="7"/>
      </c>
      <c r="E67" s="32">
        <f t="shared" si="8"/>
      </c>
      <c r="F67" s="32">
        <f t="shared" si="9"/>
      </c>
      <c r="G67" s="69"/>
    </row>
    <row r="68" spans="1:7" ht="15">
      <c r="A68" s="68"/>
      <c r="B68" s="31">
        <f t="shared" si="5"/>
      </c>
      <c r="C68" s="32">
        <f t="shared" si="6"/>
      </c>
      <c r="D68" s="66">
        <f t="shared" si="7"/>
      </c>
      <c r="E68" s="32">
        <f t="shared" si="8"/>
      </c>
      <c r="F68" s="32">
        <f t="shared" si="9"/>
      </c>
      <c r="G68" s="69"/>
    </row>
    <row r="69" spans="1:7" ht="15">
      <c r="A69" s="68"/>
      <c r="B69" s="31">
        <f t="shared" si="5"/>
      </c>
      <c r="C69" s="32">
        <f t="shared" si="6"/>
      </c>
      <c r="D69" s="66">
        <f t="shared" si="7"/>
      </c>
      <c r="E69" s="32">
        <f t="shared" si="8"/>
      </c>
      <c r="F69" s="32">
        <f t="shared" si="9"/>
      </c>
      <c r="G69" s="69"/>
    </row>
    <row r="70" spans="1:7" ht="15">
      <c r="A70" s="68"/>
      <c r="B70" s="31">
        <f t="shared" si="5"/>
      </c>
      <c r="C70" s="32">
        <f t="shared" si="6"/>
      </c>
      <c r="D70" s="66">
        <f t="shared" si="7"/>
      </c>
      <c r="E70" s="32">
        <f t="shared" si="8"/>
      </c>
      <c r="F70" s="32">
        <f t="shared" si="9"/>
      </c>
      <c r="G70" s="69"/>
    </row>
  </sheetData>
  <sheetProtection/>
  <printOptions/>
  <pageMargins left="0.7480314960629921" right="0.1968503937007874" top="0.9055118110236221" bottom="0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2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5.57421875" style="32" customWidth="1"/>
    <col min="2" max="2" width="6.57421875" style="32" customWidth="1"/>
    <col min="3" max="3" width="19.421875" style="32" customWidth="1"/>
    <col min="4" max="4" width="12.28125" style="32" customWidth="1"/>
    <col min="5" max="5" width="13.140625" style="32" customWidth="1"/>
    <col min="6" max="6" width="26.28125" style="32" customWidth="1"/>
    <col min="7" max="7" width="11.28125" style="32" customWidth="1"/>
    <col min="8" max="8" width="8.00390625" style="31" customWidth="1"/>
    <col min="9" max="16384" width="9.140625" style="32" customWidth="1"/>
  </cols>
  <sheetData>
    <row r="1" ht="18.75">
      <c r="A1" s="18" t="s">
        <v>11</v>
      </c>
    </row>
    <row r="2" spans="1:6" ht="15.75">
      <c r="A2" s="19" t="s">
        <v>6</v>
      </c>
      <c r="F2" s="33">
        <v>39870</v>
      </c>
    </row>
    <row r="3" spans="1:6" ht="15">
      <c r="A3" s="61"/>
      <c r="F3" s="33"/>
    </row>
    <row r="4" ht="18.75">
      <c r="A4" s="62" t="s">
        <v>221</v>
      </c>
    </row>
    <row r="6" spans="1:8" ht="15.75" thickBot="1">
      <c r="A6" s="63" t="s">
        <v>4</v>
      </c>
      <c r="B6" s="63" t="s">
        <v>1</v>
      </c>
      <c r="C6" s="64" t="s">
        <v>0</v>
      </c>
      <c r="D6" s="63" t="s">
        <v>27</v>
      </c>
      <c r="E6" s="64" t="s">
        <v>26</v>
      </c>
      <c r="F6" s="64" t="s">
        <v>110</v>
      </c>
      <c r="G6" s="65" t="s">
        <v>111</v>
      </c>
      <c r="H6" s="65" t="s">
        <v>112</v>
      </c>
    </row>
    <row r="7" spans="1:8" ht="15.75" thickTop="1">
      <c r="A7" s="32">
        <v>1</v>
      </c>
      <c r="B7" s="31">
        <v>61</v>
      </c>
      <c r="C7" s="32" t="s">
        <v>55</v>
      </c>
      <c r="D7" s="66">
        <v>35509</v>
      </c>
      <c r="E7" s="32" t="s">
        <v>81</v>
      </c>
      <c r="F7" s="32" t="s">
        <v>126</v>
      </c>
      <c r="G7" s="67">
        <v>0.0024872685185185184</v>
      </c>
      <c r="H7" s="31" t="s">
        <v>132</v>
      </c>
    </row>
    <row r="8" spans="1:7" ht="15">
      <c r="A8" s="32">
        <v>2</v>
      </c>
      <c r="B8" s="31">
        <v>19</v>
      </c>
      <c r="C8" s="32" t="s">
        <v>222</v>
      </c>
      <c r="D8" s="66" t="s">
        <v>223</v>
      </c>
      <c r="E8" s="32" t="s">
        <v>22</v>
      </c>
      <c r="F8" s="32" t="s">
        <v>130</v>
      </c>
      <c r="G8" s="67">
        <v>0.002824652777777778</v>
      </c>
    </row>
    <row r="9" spans="2:7" ht="15">
      <c r="B9" s="31"/>
      <c r="C9" s="32" t="s">
        <v>135</v>
      </c>
      <c r="D9" s="66" t="s">
        <v>135</v>
      </c>
      <c r="E9" s="32" t="s">
        <v>135</v>
      </c>
      <c r="F9" s="32" t="s">
        <v>135</v>
      </c>
      <c r="G9" s="67"/>
    </row>
    <row r="10" spans="1:7" ht="15">
      <c r="A10" s="68"/>
      <c r="B10" s="31" t="s">
        <v>135</v>
      </c>
      <c r="C10" s="32" t="s">
        <v>135</v>
      </c>
      <c r="D10" s="66" t="s">
        <v>135</v>
      </c>
      <c r="E10" s="32" t="s">
        <v>135</v>
      </c>
      <c r="F10" s="32" t="s">
        <v>135</v>
      </c>
      <c r="G10" s="67"/>
    </row>
    <row r="11" spans="1:7" ht="15">
      <c r="A11" s="68"/>
      <c r="B11" s="31" t="s">
        <v>135</v>
      </c>
      <c r="C11" s="32" t="s">
        <v>135</v>
      </c>
      <c r="D11" s="66" t="s">
        <v>135</v>
      </c>
      <c r="E11" s="32" t="s">
        <v>135</v>
      </c>
      <c r="F11" s="32" t="s">
        <v>135</v>
      </c>
      <c r="G11" s="67"/>
    </row>
    <row r="12" ht="18.75">
      <c r="A12" s="18" t="s">
        <v>11</v>
      </c>
    </row>
    <row r="13" spans="1:6" ht="15.75">
      <c r="A13" s="19" t="s">
        <v>6</v>
      </c>
      <c r="F13" s="33">
        <v>39870</v>
      </c>
    </row>
    <row r="14" spans="1:6" ht="15">
      <c r="A14" s="61">
        <v>5</v>
      </c>
      <c r="F14" s="33"/>
    </row>
    <row r="15" ht="18.75">
      <c r="A15" s="62" t="s">
        <v>224</v>
      </c>
    </row>
    <row r="17" spans="1:8" ht="15.75" thickBot="1">
      <c r="A17" s="63" t="s">
        <v>4</v>
      </c>
      <c r="B17" s="63" t="s">
        <v>1</v>
      </c>
      <c r="C17" s="64" t="s">
        <v>0</v>
      </c>
      <c r="D17" s="63" t="s">
        <v>27</v>
      </c>
      <c r="E17" s="64" t="s">
        <v>26</v>
      </c>
      <c r="F17" s="64" t="s">
        <v>110</v>
      </c>
      <c r="G17" s="65" t="s">
        <v>111</v>
      </c>
      <c r="H17" s="65" t="s">
        <v>112</v>
      </c>
    </row>
    <row r="18" spans="1:7" ht="15.75" thickTop="1">
      <c r="A18" s="68">
        <v>1</v>
      </c>
      <c r="B18" s="31">
        <v>371</v>
      </c>
      <c r="C18" s="32" t="s">
        <v>220</v>
      </c>
      <c r="D18" s="66">
        <v>35529</v>
      </c>
      <c r="E18" s="32" t="s">
        <v>9</v>
      </c>
      <c r="F18" s="32" t="s">
        <v>114</v>
      </c>
      <c r="G18" s="67">
        <v>0.002548958333333333</v>
      </c>
    </row>
    <row r="19" spans="1:7" ht="15">
      <c r="A19" s="68"/>
      <c r="B19" s="31">
        <f aca="true" t="shared" si="0" ref="B19:B45">IF(ISBLANK(A19),"",VLOOKUP(A19,rez60m,2,FALSE))</f>
      </c>
      <c r="C19" s="32">
        <f aca="true" t="shared" si="1" ref="C19:C45">IF(ISBLANK(A19),"",VLOOKUP(B19,dal,2,FALSE))</f>
      </c>
      <c r="D19" s="66">
        <f aca="true" t="shared" si="2" ref="D19:D45">IF(ISBLANK(A19),"",VLOOKUP(B19,dal,3,FALSE))</f>
      </c>
      <c r="E19" s="32">
        <f aca="true" t="shared" si="3" ref="E19:E45">IF(ISBLANK(A19),"",VLOOKUP(B19,dal,4,FALSE))</f>
      </c>
      <c r="F19" s="32">
        <f aca="true" t="shared" si="4" ref="F19:F45">IF(ISBLANK(A19),"",VLOOKUP(B19,dal,6,FALSE))</f>
      </c>
      <c r="G19" s="67"/>
    </row>
    <row r="20" spans="1:7" ht="15">
      <c r="A20" s="68"/>
      <c r="B20" s="31">
        <f t="shared" si="0"/>
      </c>
      <c r="C20" s="32">
        <f t="shared" si="1"/>
      </c>
      <c r="D20" s="66">
        <f t="shared" si="2"/>
      </c>
      <c r="E20" s="32">
        <f t="shared" si="3"/>
      </c>
      <c r="F20" s="32">
        <f t="shared" si="4"/>
      </c>
      <c r="G20" s="67"/>
    </row>
    <row r="21" spans="1:7" ht="15">
      <c r="A21" s="68"/>
      <c r="B21" s="31">
        <f t="shared" si="0"/>
      </c>
      <c r="C21" s="32">
        <f t="shared" si="1"/>
      </c>
      <c r="D21" s="66">
        <f t="shared" si="2"/>
      </c>
      <c r="E21" s="32">
        <f t="shared" si="3"/>
      </c>
      <c r="F21" s="32">
        <f t="shared" si="4"/>
      </c>
      <c r="G21" s="67"/>
    </row>
    <row r="22" spans="1:7" ht="15">
      <c r="A22" s="68"/>
      <c r="B22" s="31">
        <f t="shared" si="0"/>
      </c>
      <c r="C22" s="32">
        <f t="shared" si="1"/>
      </c>
      <c r="D22" s="66">
        <f t="shared" si="2"/>
      </c>
      <c r="E22" s="32">
        <f t="shared" si="3"/>
      </c>
      <c r="F22" s="32">
        <f t="shared" si="4"/>
      </c>
      <c r="G22" s="67"/>
    </row>
    <row r="23" spans="1:7" ht="15">
      <c r="A23" s="68"/>
      <c r="B23" s="31">
        <f t="shared" si="0"/>
      </c>
      <c r="C23" s="32">
        <f t="shared" si="1"/>
      </c>
      <c r="D23" s="66">
        <f t="shared" si="2"/>
      </c>
      <c r="E23" s="32">
        <f t="shared" si="3"/>
      </c>
      <c r="F23" s="32">
        <f t="shared" si="4"/>
      </c>
      <c r="G23" s="67"/>
    </row>
    <row r="24" spans="1:7" ht="15">
      <c r="A24" s="68"/>
      <c r="B24" s="31">
        <f t="shared" si="0"/>
      </c>
      <c r="C24" s="32">
        <f t="shared" si="1"/>
      </c>
      <c r="D24" s="66">
        <f t="shared" si="2"/>
      </c>
      <c r="E24" s="32">
        <f t="shared" si="3"/>
      </c>
      <c r="F24" s="32">
        <f t="shared" si="4"/>
      </c>
      <c r="G24" s="67"/>
    </row>
    <row r="25" spans="1:7" ht="15">
      <c r="A25" s="68"/>
      <c r="B25" s="31">
        <f t="shared" si="0"/>
      </c>
      <c r="C25" s="32">
        <f t="shared" si="1"/>
      </c>
      <c r="D25" s="66">
        <f t="shared" si="2"/>
      </c>
      <c r="E25" s="32">
        <f t="shared" si="3"/>
      </c>
      <c r="F25" s="32">
        <f t="shared" si="4"/>
      </c>
      <c r="G25" s="67"/>
    </row>
    <row r="26" spans="1:7" ht="15">
      <c r="A26" s="68"/>
      <c r="B26" s="31">
        <f t="shared" si="0"/>
      </c>
      <c r="C26" s="32">
        <f t="shared" si="1"/>
      </c>
      <c r="D26" s="66">
        <f t="shared" si="2"/>
      </c>
      <c r="E26" s="32">
        <f t="shared" si="3"/>
      </c>
      <c r="F26" s="32">
        <f t="shared" si="4"/>
      </c>
      <c r="G26" s="67"/>
    </row>
    <row r="27" spans="1:7" ht="15">
      <c r="A27" s="68"/>
      <c r="B27" s="31"/>
      <c r="C27" s="32">
        <f t="shared" si="1"/>
      </c>
      <c r="D27" s="66">
        <f t="shared" si="2"/>
      </c>
      <c r="E27" s="32">
        <f t="shared" si="3"/>
      </c>
      <c r="F27" s="32">
        <f t="shared" si="4"/>
      </c>
      <c r="G27" s="67"/>
    </row>
    <row r="28" spans="1:7" ht="15">
      <c r="A28" s="68"/>
      <c r="B28" s="31">
        <f t="shared" si="0"/>
      </c>
      <c r="C28" s="32">
        <f t="shared" si="1"/>
      </c>
      <c r="D28" s="66">
        <f t="shared" si="2"/>
      </c>
      <c r="E28" s="32">
        <f t="shared" si="3"/>
      </c>
      <c r="F28" s="32">
        <f t="shared" si="4"/>
      </c>
      <c r="G28" s="67"/>
    </row>
    <row r="29" spans="1:7" ht="15">
      <c r="A29" s="68"/>
      <c r="B29" s="31">
        <f t="shared" si="0"/>
      </c>
      <c r="C29" s="32">
        <f t="shared" si="1"/>
      </c>
      <c r="D29" s="66">
        <f t="shared" si="2"/>
      </c>
      <c r="E29" s="32">
        <f t="shared" si="3"/>
      </c>
      <c r="F29" s="32">
        <f t="shared" si="4"/>
      </c>
      <c r="G29" s="67"/>
    </row>
    <row r="30" spans="1:7" ht="15">
      <c r="A30" s="68"/>
      <c r="B30" s="31">
        <f t="shared" si="0"/>
      </c>
      <c r="C30" s="32">
        <f t="shared" si="1"/>
      </c>
      <c r="D30" s="66">
        <f t="shared" si="2"/>
      </c>
      <c r="E30" s="32">
        <f t="shared" si="3"/>
      </c>
      <c r="F30" s="32">
        <f t="shared" si="4"/>
      </c>
      <c r="G30" s="67"/>
    </row>
    <row r="31" spans="1:7" ht="15">
      <c r="A31" s="68"/>
      <c r="B31" s="31">
        <f t="shared" si="0"/>
      </c>
      <c r="C31" s="32">
        <f t="shared" si="1"/>
      </c>
      <c r="D31" s="66">
        <f t="shared" si="2"/>
      </c>
      <c r="E31" s="32">
        <f t="shared" si="3"/>
      </c>
      <c r="F31" s="32">
        <f t="shared" si="4"/>
      </c>
      <c r="G31" s="67"/>
    </row>
    <row r="32" spans="1:7" ht="15">
      <c r="A32" s="68"/>
      <c r="B32" s="31">
        <f t="shared" si="0"/>
      </c>
      <c r="C32" s="32">
        <f t="shared" si="1"/>
      </c>
      <c r="D32" s="66">
        <f t="shared" si="2"/>
      </c>
      <c r="E32" s="32">
        <f t="shared" si="3"/>
      </c>
      <c r="F32" s="32">
        <f t="shared" si="4"/>
      </c>
      <c r="G32" s="67"/>
    </row>
    <row r="33" spans="1:7" ht="15">
      <c r="A33" s="68"/>
      <c r="B33" s="31">
        <f t="shared" si="0"/>
      </c>
      <c r="C33" s="32">
        <f t="shared" si="1"/>
      </c>
      <c r="D33" s="66">
        <f t="shared" si="2"/>
      </c>
      <c r="E33" s="32">
        <f t="shared" si="3"/>
      </c>
      <c r="F33" s="32">
        <f t="shared" si="4"/>
      </c>
      <c r="G33" s="67"/>
    </row>
    <row r="34" spans="1:7" ht="15">
      <c r="A34" s="68"/>
      <c r="B34" s="31">
        <f t="shared" si="0"/>
      </c>
      <c r="C34" s="32">
        <f t="shared" si="1"/>
      </c>
      <c r="D34" s="66">
        <f t="shared" si="2"/>
      </c>
      <c r="E34" s="32">
        <f t="shared" si="3"/>
      </c>
      <c r="F34" s="32">
        <f t="shared" si="4"/>
      </c>
      <c r="G34" s="67"/>
    </row>
    <row r="35" spans="1:7" ht="15">
      <c r="A35" s="68"/>
      <c r="B35" s="31">
        <f t="shared" si="0"/>
      </c>
      <c r="C35" s="32">
        <f t="shared" si="1"/>
      </c>
      <c r="D35" s="66">
        <f t="shared" si="2"/>
      </c>
      <c r="E35" s="32">
        <f t="shared" si="3"/>
      </c>
      <c r="F35" s="32">
        <f t="shared" si="4"/>
      </c>
      <c r="G35" s="67"/>
    </row>
    <row r="36" spans="1:7" ht="15">
      <c r="A36" s="68"/>
      <c r="B36" s="31">
        <f t="shared" si="0"/>
      </c>
      <c r="C36" s="32">
        <f t="shared" si="1"/>
      </c>
      <c r="D36" s="66">
        <f t="shared" si="2"/>
      </c>
      <c r="E36" s="32">
        <f t="shared" si="3"/>
      </c>
      <c r="F36" s="32">
        <f t="shared" si="4"/>
      </c>
      <c r="G36" s="67"/>
    </row>
    <row r="37" spans="1:7" ht="15">
      <c r="A37" s="68"/>
      <c r="B37" s="31">
        <f t="shared" si="0"/>
      </c>
      <c r="C37" s="32">
        <f t="shared" si="1"/>
      </c>
      <c r="D37" s="66">
        <f t="shared" si="2"/>
      </c>
      <c r="E37" s="32">
        <f t="shared" si="3"/>
      </c>
      <c r="F37" s="32">
        <f t="shared" si="4"/>
      </c>
      <c r="G37" s="67"/>
    </row>
    <row r="38" spans="1:7" ht="15">
      <c r="A38" s="68"/>
      <c r="B38" s="31">
        <f t="shared" si="0"/>
      </c>
      <c r="C38" s="32">
        <f t="shared" si="1"/>
      </c>
      <c r="D38" s="66">
        <f t="shared" si="2"/>
      </c>
      <c r="E38" s="32">
        <f t="shared" si="3"/>
      </c>
      <c r="F38" s="32">
        <f t="shared" si="4"/>
      </c>
      <c r="G38" s="67"/>
    </row>
    <row r="39" spans="1:7" ht="15">
      <c r="A39" s="68"/>
      <c r="B39" s="31">
        <f t="shared" si="0"/>
      </c>
      <c r="C39" s="32">
        <f t="shared" si="1"/>
      </c>
      <c r="D39" s="66">
        <f t="shared" si="2"/>
      </c>
      <c r="E39" s="32">
        <f t="shared" si="3"/>
      </c>
      <c r="F39" s="32">
        <f t="shared" si="4"/>
      </c>
      <c r="G39" s="67"/>
    </row>
    <row r="40" spans="1:7" ht="15">
      <c r="A40" s="68"/>
      <c r="B40" s="31">
        <f t="shared" si="0"/>
      </c>
      <c r="C40" s="32">
        <f t="shared" si="1"/>
      </c>
      <c r="D40" s="66">
        <f t="shared" si="2"/>
      </c>
      <c r="E40" s="32">
        <f t="shared" si="3"/>
      </c>
      <c r="F40" s="32">
        <f t="shared" si="4"/>
      </c>
      <c r="G40" s="67"/>
    </row>
    <row r="41" spans="1:7" ht="15">
      <c r="A41" s="68"/>
      <c r="B41" s="31">
        <f t="shared" si="0"/>
      </c>
      <c r="C41" s="32">
        <f t="shared" si="1"/>
      </c>
      <c r="D41" s="66">
        <f t="shared" si="2"/>
      </c>
      <c r="E41" s="32">
        <f t="shared" si="3"/>
      </c>
      <c r="F41" s="32">
        <f t="shared" si="4"/>
      </c>
      <c r="G41" s="67"/>
    </row>
    <row r="42" spans="1:7" ht="15">
      <c r="A42" s="68"/>
      <c r="B42" s="31">
        <f t="shared" si="0"/>
      </c>
      <c r="C42" s="32">
        <f t="shared" si="1"/>
      </c>
      <c r="D42" s="66">
        <f t="shared" si="2"/>
      </c>
      <c r="E42" s="32">
        <f t="shared" si="3"/>
      </c>
      <c r="F42" s="32">
        <f t="shared" si="4"/>
      </c>
      <c r="G42" s="67"/>
    </row>
    <row r="43" spans="1:7" ht="15">
      <c r="A43" s="68"/>
      <c r="B43" s="31">
        <f t="shared" si="0"/>
      </c>
      <c r="C43" s="32">
        <f t="shared" si="1"/>
      </c>
      <c r="D43" s="66">
        <f t="shared" si="2"/>
      </c>
      <c r="E43" s="32">
        <f t="shared" si="3"/>
      </c>
      <c r="F43" s="32">
        <f t="shared" si="4"/>
      </c>
      <c r="G43" s="67"/>
    </row>
    <row r="44" spans="1:7" ht="15">
      <c r="A44" s="68"/>
      <c r="B44" s="31">
        <f t="shared" si="0"/>
      </c>
      <c r="C44" s="32">
        <f t="shared" si="1"/>
      </c>
      <c r="D44" s="66">
        <f t="shared" si="2"/>
      </c>
      <c r="E44" s="32">
        <f t="shared" si="3"/>
      </c>
      <c r="F44" s="32">
        <f t="shared" si="4"/>
      </c>
      <c r="G44" s="67"/>
    </row>
    <row r="45" spans="1:7" ht="15">
      <c r="A45" s="68"/>
      <c r="B45" s="31">
        <f t="shared" si="0"/>
      </c>
      <c r="C45" s="32">
        <f t="shared" si="1"/>
      </c>
      <c r="D45" s="66">
        <f t="shared" si="2"/>
      </c>
      <c r="E45" s="32">
        <f t="shared" si="3"/>
      </c>
      <c r="F45" s="32">
        <f t="shared" si="4"/>
      </c>
      <c r="G45" s="67"/>
    </row>
    <row r="46" spans="1:7" ht="15">
      <c r="A46" s="68"/>
      <c r="B46" s="31">
        <f aca="true" t="shared" si="5" ref="B46:B62">IF(ISBLANK(A46),"",VLOOKUP(A46,rez60m,2,FALSE))</f>
      </c>
      <c r="C46" s="32">
        <f aca="true" t="shared" si="6" ref="C46:C62">IF(ISBLANK(A46),"",VLOOKUP(B46,dal,2,FALSE))</f>
      </c>
      <c r="D46" s="66">
        <f aca="true" t="shared" si="7" ref="D46:D62">IF(ISBLANK(A46),"",VLOOKUP(B46,dal,3,FALSE))</f>
      </c>
      <c r="E46" s="32">
        <f aca="true" t="shared" si="8" ref="E46:E62">IF(ISBLANK(A46),"",VLOOKUP(B46,dal,4,FALSE))</f>
      </c>
      <c r="F46" s="32">
        <f aca="true" t="shared" si="9" ref="F46:F62">IF(ISBLANK(A46),"",VLOOKUP(B46,dal,6,FALSE))</f>
      </c>
      <c r="G46" s="67"/>
    </row>
    <row r="47" spans="1:7" ht="15">
      <c r="A47" s="68"/>
      <c r="B47" s="31">
        <f t="shared" si="5"/>
      </c>
      <c r="C47" s="32">
        <f t="shared" si="6"/>
      </c>
      <c r="D47" s="66">
        <f t="shared" si="7"/>
      </c>
      <c r="E47" s="32">
        <f t="shared" si="8"/>
      </c>
      <c r="F47" s="32">
        <f t="shared" si="9"/>
      </c>
      <c r="G47" s="67"/>
    </row>
    <row r="48" spans="1:7" ht="15">
      <c r="A48" s="68"/>
      <c r="B48" s="31">
        <f t="shared" si="5"/>
      </c>
      <c r="C48" s="32">
        <f t="shared" si="6"/>
      </c>
      <c r="D48" s="66">
        <f t="shared" si="7"/>
      </c>
      <c r="E48" s="32">
        <f t="shared" si="8"/>
      </c>
      <c r="F48" s="32">
        <f t="shared" si="9"/>
      </c>
      <c r="G48" s="67"/>
    </row>
    <row r="49" spans="1:7" ht="15">
      <c r="A49" s="68"/>
      <c r="B49" s="31">
        <f t="shared" si="5"/>
      </c>
      <c r="C49" s="32">
        <f t="shared" si="6"/>
      </c>
      <c r="D49" s="66">
        <f t="shared" si="7"/>
      </c>
      <c r="E49" s="32">
        <f t="shared" si="8"/>
      </c>
      <c r="F49" s="32">
        <f t="shared" si="9"/>
      </c>
      <c r="G49" s="67"/>
    </row>
    <row r="50" spans="1:7" ht="15">
      <c r="A50" s="68"/>
      <c r="B50" s="31">
        <f t="shared" si="5"/>
      </c>
      <c r="C50" s="32">
        <f t="shared" si="6"/>
      </c>
      <c r="D50" s="66">
        <f t="shared" si="7"/>
      </c>
      <c r="E50" s="32">
        <f t="shared" si="8"/>
      </c>
      <c r="F50" s="32">
        <f t="shared" si="9"/>
      </c>
      <c r="G50" s="67"/>
    </row>
    <row r="51" spans="1:7" ht="15">
      <c r="A51" s="68"/>
      <c r="B51" s="31">
        <f t="shared" si="5"/>
      </c>
      <c r="C51" s="32">
        <f t="shared" si="6"/>
      </c>
      <c r="D51" s="66">
        <f t="shared" si="7"/>
      </c>
      <c r="E51" s="32">
        <f t="shared" si="8"/>
      </c>
      <c r="F51" s="32">
        <f t="shared" si="9"/>
      </c>
      <c r="G51" s="67"/>
    </row>
    <row r="52" spans="1:7" ht="15">
      <c r="A52" s="68"/>
      <c r="B52" s="31">
        <f t="shared" si="5"/>
      </c>
      <c r="C52" s="32">
        <f t="shared" si="6"/>
      </c>
      <c r="D52" s="66">
        <f t="shared" si="7"/>
      </c>
      <c r="E52" s="32">
        <f t="shared" si="8"/>
      </c>
      <c r="F52" s="32">
        <f t="shared" si="9"/>
      </c>
      <c r="G52" s="67"/>
    </row>
    <row r="53" spans="1:7" ht="15">
      <c r="A53" s="68"/>
      <c r="B53" s="31">
        <f t="shared" si="5"/>
      </c>
      <c r="C53" s="32">
        <f t="shared" si="6"/>
      </c>
      <c r="D53" s="66">
        <f t="shared" si="7"/>
      </c>
      <c r="E53" s="32">
        <f t="shared" si="8"/>
      </c>
      <c r="F53" s="32">
        <f t="shared" si="9"/>
      </c>
      <c r="G53" s="67"/>
    </row>
    <row r="54" spans="1:7" ht="15">
      <c r="A54" s="68"/>
      <c r="B54" s="31">
        <f t="shared" si="5"/>
      </c>
      <c r="C54" s="32">
        <f t="shared" si="6"/>
      </c>
      <c r="D54" s="66">
        <f t="shared" si="7"/>
      </c>
      <c r="E54" s="32">
        <f t="shared" si="8"/>
      </c>
      <c r="F54" s="32">
        <f t="shared" si="9"/>
      </c>
      <c r="G54" s="67"/>
    </row>
    <row r="55" spans="1:7" ht="15">
      <c r="A55" s="68"/>
      <c r="B55" s="31">
        <f t="shared" si="5"/>
      </c>
      <c r="C55" s="32">
        <f t="shared" si="6"/>
      </c>
      <c r="D55" s="66">
        <f t="shared" si="7"/>
      </c>
      <c r="E55" s="32">
        <f t="shared" si="8"/>
      </c>
      <c r="F55" s="32">
        <f t="shared" si="9"/>
      </c>
      <c r="G55" s="67"/>
    </row>
    <row r="56" spans="1:7" ht="15">
      <c r="A56" s="68"/>
      <c r="B56" s="31">
        <f t="shared" si="5"/>
      </c>
      <c r="C56" s="32">
        <f t="shared" si="6"/>
      </c>
      <c r="D56" s="66">
        <f t="shared" si="7"/>
      </c>
      <c r="E56" s="32">
        <f t="shared" si="8"/>
      </c>
      <c r="F56" s="32">
        <f t="shared" si="9"/>
      </c>
      <c r="G56" s="67"/>
    </row>
    <row r="57" spans="1:7" ht="15">
      <c r="A57" s="68"/>
      <c r="B57" s="31">
        <f t="shared" si="5"/>
      </c>
      <c r="C57" s="32">
        <f t="shared" si="6"/>
      </c>
      <c r="D57" s="66">
        <f t="shared" si="7"/>
      </c>
      <c r="E57" s="32">
        <f t="shared" si="8"/>
      </c>
      <c r="F57" s="32">
        <f t="shared" si="9"/>
      </c>
      <c r="G57" s="69"/>
    </row>
    <row r="58" spans="1:7" ht="15">
      <c r="A58" s="68"/>
      <c r="B58" s="31">
        <f t="shared" si="5"/>
      </c>
      <c r="C58" s="32">
        <f t="shared" si="6"/>
      </c>
      <c r="D58" s="66">
        <f t="shared" si="7"/>
      </c>
      <c r="E58" s="32">
        <f t="shared" si="8"/>
      </c>
      <c r="F58" s="32">
        <f t="shared" si="9"/>
      </c>
      <c r="G58" s="69"/>
    </row>
    <row r="59" spans="1:7" ht="15">
      <c r="A59" s="68"/>
      <c r="B59" s="31">
        <f t="shared" si="5"/>
      </c>
      <c r="C59" s="32">
        <f t="shared" si="6"/>
      </c>
      <c r="D59" s="66">
        <f t="shared" si="7"/>
      </c>
      <c r="E59" s="32">
        <f t="shared" si="8"/>
      </c>
      <c r="F59" s="32">
        <f t="shared" si="9"/>
      </c>
      <c r="G59" s="69"/>
    </row>
    <row r="60" spans="1:7" ht="15">
      <c r="A60" s="68"/>
      <c r="B60" s="31">
        <f t="shared" si="5"/>
      </c>
      <c r="C60" s="32">
        <f t="shared" si="6"/>
      </c>
      <c r="D60" s="66">
        <f t="shared" si="7"/>
      </c>
      <c r="E60" s="32">
        <f t="shared" si="8"/>
      </c>
      <c r="F60" s="32">
        <f t="shared" si="9"/>
      </c>
      <c r="G60" s="69"/>
    </row>
    <row r="61" spans="1:7" ht="15">
      <c r="A61" s="68"/>
      <c r="B61" s="31">
        <f t="shared" si="5"/>
      </c>
      <c r="C61" s="32">
        <f t="shared" si="6"/>
      </c>
      <c r="D61" s="66">
        <f t="shared" si="7"/>
      </c>
      <c r="E61" s="32">
        <f t="shared" si="8"/>
      </c>
      <c r="F61" s="32">
        <f t="shared" si="9"/>
      </c>
      <c r="G61" s="69"/>
    </row>
    <row r="62" spans="1:7" ht="15">
      <c r="A62" s="68"/>
      <c r="B62" s="31">
        <f t="shared" si="5"/>
      </c>
      <c r="C62" s="32">
        <f t="shared" si="6"/>
      </c>
      <c r="D62" s="66">
        <f t="shared" si="7"/>
      </c>
      <c r="E62" s="32">
        <f t="shared" si="8"/>
      </c>
      <c r="F62" s="32">
        <f t="shared" si="9"/>
      </c>
      <c r="G62" s="69"/>
    </row>
  </sheetData>
  <sheetProtection/>
  <printOptions/>
  <pageMargins left="0.7480314960629921" right="0.1968503937007874" top="0.9055118110236221" bottom="0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2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5.57421875" style="32" customWidth="1"/>
    <col min="2" max="2" width="6.57421875" style="32" customWidth="1"/>
    <col min="3" max="3" width="19.421875" style="32" customWidth="1"/>
    <col min="4" max="4" width="12.28125" style="32" customWidth="1"/>
    <col min="5" max="5" width="13.140625" style="32" customWidth="1"/>
    <col min="6" max="6" width="28.00390625" style="32" customWidth="1"/>
    <col min="7" max="7" width="11.28125" style="32" customWidth="1"/>
    <col min="8" max="8" width="8.00390625" style="31" customWidth="1"/>
    <col min="9" max="16384" width="9.140625" style="32" customWidth="1"/>
  </cols>
  <sheetData>
    <row r="1" ht="18.75">
      <c r="A1" s="18" t="s">
        <v>11</v>
      </c>
    </row>
    <row r="2" spans="1:6" ht="15.75">
      <c r="A2" s="19" t="s">
        <v>6</v>
      </c>
      <c r="F2" s="33">
        <v>39870</v>
      </c>
    </row>
    <row r="3" spans="1:6" ht="15">
      <c r="A3" s="61">
        <v>5</v>
      </c>
      <c r="F3" s="33"/>
    </row>
    <row r="4" spans="2:5" ht="18.75">
      <c r="B4" s="62" t="s">
        <v>14</v>
      </c>
      <c r="E4" s="32" t="s">
        <v>16</v>
      </c>
    </row>
    <row r="6" spans="1:8" ht="15.75" thickBot="1">
      <c r="A6" s="63" t="s">
        <v>4</v>
      </c>
      <c r="B6" s="63" t="s">
        <v>1</v>
      </c>
      <c r="C6" s="64" t="s">
        <v>0</v>
      </c>
      <c r="D6" s="63" t="s">
        <v>27</v>
      </c>
      <c r="E6" s="64" t="s">
        <v>26</v>
      </c>
      <c r="F6" s="64" t="s">
        <v>110</v>
      </c>
      <c r="G6" s="65" t="s">
        <v>111</v>
      </c>
      <c r="H6" s="65" t="s">
        <v>112</v>
      </c>
    </row>
    <row r="7" spans="1:8" ht="15.75" thickTop="1">
      <c r="A7" s="31">
        <v>1</v>
      </c>
      <c r="B7" s="31">
        <v>91</v>
      </c>
      <c r="C7" s="32" t="s">
        <v>89</v>
      </c>
      <c r="D7" s="66">
        <v>35358</v>
      </c>
      <c r="E7" s="32" t="s">
        <v>77</v>
      </c>
      <c r="F7" s="32" t="s">
        <v>144</v>
      </c>
      <c r="G7" s="69">
        <v>7.96</v>
      </c>
      <c r="H7" s="31" t="s">
        <v>124</v>
      </c>
    </row>
    <row r="8" spans="1:8" ht="15">
      <c r="A8" s="31">
        <v>2</v>
      </c>
      <c r="B8" s="31">
        <v>8</v>
      </c>
      <c r="C8" s="32" t="s">
        <v>32</v>
      </c>
      <c r="D8" s="66">
        <v>35137</v>
      </c>
      <c r="E8" s="32" t="s">
        <v>33</v>
      </c>
      <c r="F8" s="32" t="s">
        <v>145</v>
      </c>
      <c r="G8" s="69">
        <v>7.62</v>
      </c>
      <c r="H8" s="31" t="s">
        <v>124</v>
      </c>
    </row>
    <row r="9" spans="1:8" ht="15">
      <c r="A9" s="31">
        <v>3</v>
      </c>
      <c r="B9" s="31">
        <v>320</v>
      </c>
      <c r="C9" s="32" t="s">
        <v>30</v>
      </c>
      <c r="D9" s="66">
        <v>35474</v>
      </c>
      <c r="E9" s="32" t="s">
        <v>31</v>
      </c>
      <c r="F9" s="32" t="s">
        <v>146</v>
      </c>
      <c r="G9" s="69">
        <v>7.16</v>
      </c>
      <c r="H9" s="31" t="s">
        <v>124</v>
      </c>
    </row>
    <row r="10" spans="1:8" ht="15">
      <c r="A10" s="70">
        <v>4</v>
      </c>
      <c r="B10" s="31">
        <v>15</v>
      </c>
      <c r="C10" s="32" t="s">
        <v>23</v>
      </c>
      <c r="D10" s="66" t="s">
        <v>147</v>
      </c>
      <c r="E10" s="32" t="s">
        <v>22</v>
      </c>
      <c r="F10" s="32" t="s">
        <v>148</v>
      </c>
      <c r="G10" s="69">
        <v>6.56</v>
      </c>
      <c r="H10" s="31" t="s">
        <v>132</v>
      </c>
    </row>
    <row r="11" spans="1:8" ht="15">
      <c r="A11" s="70">
        <v>5</v>
      </c>
      <c r="B11" s="31">
        <v>7</v>
      </c>
      <c r="C11" s="32" t="s">
        <v>34</v>
      </c>
      <c r="D11" s="66">
        <v>35085</v>
      </c>
      <c r="E11" s="32" t="s">
        <v>33</v>
      </c>
      <c r="F11" s="32" t="s">
        <v>145</v>
      </c>
      <c r="G11" s="69">
        <v>6.42</v>
      </c>
      <c r="H11" s="31" t="s">
        <v>132</v>
      </c>
    </row>
    <row r="12" spans="1:8" ht="15">
      <c r="A12" s="70">
        <v>6</v>
      </c>
      <c r="B12" s="31">
        <v>10</v>
      </c>
      <c r="C12" s="32" t="s">
        <v>36</v>
      </c>
      <c r="D12" s="66">
        <v>35160</v>
      </c>
      <c r="E12" s="32" t="s">
        <v>33</v>
      </c>
      <c r="F12" s="32" t="s">
        <v>145</v>
      </c>
      <c r="G12" s="69">
        <v>6.4</v>
      </c>
      <c r="H12" s="31" t="s">
        <v>132</v>
      </c>
    </row>
    <row r="13" spans="1:8" ht="15">
      <c r="A13" s="70">
        <v>7</v>
      </c>
      <c r="B13" s="31">
        <v>21</v>
      </c>
      <c r="C13" s="32" t="s">
        <v>35</v>
      </c>
      <c r="D13" s="66" t="s">
        <v>149</v>
      </c>
      <c r="E13" s="32" t="s">
        <v>22</v>
      </c>
      <c r="F13" s="32" t="s">
        <v>130</v>
      </c>
      <c r="G13" s="69">
        <v>6.25</v>
      </c>
      <c r="H13" s="31" t="s">
        <v>132</v>
      </c>
    </row>
    <row r="14" spans="1:7" ht="15">
      <c r="A14" s="70">
        <v>8</v>
      </c>
      <c r="B14" s="31">
        <v>22</v>
      </c>
      <c r="C14" s="32" t="s">
        <v>42</v>
      </c>
      <c r="D14" s="66" t="s">
        <v>150</v>
      </c>
      <c r="E14" s="32" t="s">
        <v>22</v>
      </c>
      <c r="F14" s="32" t="s">
        <v>130</v>
      </c>
      <c r="G14" s="69">
        <v>5.34</v>
      </c>
    </row>
    <row r="15" spans="1:7" ht="15">
      <c r="A15" s="68"/>
      <c r="B15" s="31"/>
      <c r="D15" s="66"/>
      <c r="G15" s="69"/>
    </row>
    <row r="16" spans="2:7" ht="18.75">
      <c r="B16" s="62" t="s">
        <v>15</v>
      </c>
      <c r="E16" s="32" t="s">
        <v>17</v>
      </c>
      <c r="G16" s="69"/>
    </row>
    <row r="17" spans="1:7" s="31" customFormat="1" ht="15">
      <c r="A17" s="68"/>
      <c r="B17" s="31">
        <f>IF(ISBLANK(A17),"",VLOOKUP(A17,rez60m,2,FALSE))</f>
      </c>
      <c r="C17" s="32">
        <f>IF(ISBLANK(A17),"",VLOOKUP(B17,dal,2,FALSE))</f>
      </c>
      <c r="D17" s="66">
        <f>IF(ISBLANK(A17),"",VLOOKUP(B17,dal,3,FALSE))</f>
      </c>
      <c r="E17" s="32">
        <f>IF(ISBLANK(A17),"",VLOOKUP(B17,dal,4,FALSE))</f>
      </c>
      <c r="F17" s="32">
        <f>IF(ISBLANK(A17),"",VLOOKUP(B17,dal,6,FALSE))</f>
      </c>
      <c r="G17" s="69"/>
    </row>
    <row r="18" spans="1:8" s="31" customFormat="1" ht="15.75" thickBot="1">
      <c r="A18" s="63" t="s">
        <v>4</v>
      </c>
      <c r="B18" s="63" t="s">
        <v>1</v>
      </c>
      <c r="C18" s="64" t="s">
        <v>0</v>
      </c>
      <c r="D18" s="63" t="s">
        <v>27</v>
      </c>
      <c r="E18" s="64" t="s">
        <v>26</v>
      </c>
      <c r="F18" s="64" t="s">
        <v>110</v>
      </c>
      <c r="G18" s="65" t="s">
        <v>111</v>
      </c>
      <c r="H18" s="65" t="s">
        <v>112</v>
      </c>
    </row>
    <row r="19" spans="1:8" s="31" customFormat="1" ht="15.75" thickTop="1">
      <c r="A19" s="70">
        <v>1</v>
      </c>
      <c r="B19" s="31">
        <v>92</v>
      </c>
      <c r="C19" s="32" t="s">
        <v>90</v>
      </c>
      <c r="D19" s="66">
        <v>35328</v>
      </c>
      <c r="E19" s="32" t="s">
        <v>77</v>
      </c>
      <c r="F19" s="32" t="s">
        <v>144</v>
      </c>
      <c r="G19" s="69">
        <v>9.46</v>
      </c>
      <c r="H19" s="31" t="s">
        <v>124</v>
      </c>
    </row>
    <row r="20" spans="1:7" ht="15">
      <c r="A20" s="70">
        <v>2</v>
      </c>
      <c r="B20" s="31">
        <v>11</v>
      </c>
      <c r="C20" s="32" t="s">
        <v>39</v>
      </c>
      <c r="D20" s="66" t="s">
        <v>151</v>
      </c>
      <c r="E20" s="32" t="s">
        <v>22</v>
      </c>
      <c r="F20" s="32" t="s">
        <v>148</v>
      </c>
      <c r="G20" s="69">
        <v>8.71</v>
      </c>
    </row>
    <row r="21" spans="1:7" ht="15">
      <c r="A21" s="70">
        <v>3</v>
      </c>
      <c r="B21" s="31">
        <v>349</v>
      </c>
      <c r="C21" s="32" t="s">
        <v>29</v>
      </c>
      <c r="D21" s="66">
        <v>35213</v>
      </c>
      <c r="E21" s="32" t="s">
        <v>9</v>
      </c>
      <c r="F21" s="32" t="s">
        <v>152</v>
      </c>
      <c r="G21" s="69">
        <v>8.62</v>
      </c>
    </row>
    <row r="22" spans="1:7" ht="15">
      <c r="A22" s="70">
        <v>4</v>
      </c>
      <c r="B22" s="31">
        <v>51</v>
      </c>
      <c r="C22" s="32" t="s">
        <v>91</v>
      </c>
      <c r="D22" s="66">
        <v>35378</v>
      </c>
      <c r="E22" s="32" t="s">
        <v>81</v>
      </c>
      <c r="F22" s="32" t="s">
        <v>126</v>
      </c>
      <c r="G22" s="69">
        <v>7.89</v>
      </c>
    </row>
    <row r="23" spans="1:7" ht="15">
      <c r="A23" s="70">
        <v>5</v>
      </c>
      <c r="B23" s="31">
        <v>3</v>
      </c>
      <c r="C23" s="32" t="s">
        <v>38</v>
      </c>
      <c r="D23" s="66">
        <v>35231</v>
      </c>
      <c r="E23" s="32" t="s">
        <v>33</v>
      </c>
      <c r="F23" s="32" t="s">
        <v>145</v>
      </c>
      <c r="G23" s="69">
        <v>7.87</v>
      </c>
    </row>
    <row r="24" spans="1:7" ht="15">
      <c r="A24" s="70">
        <v>6</v>
      </c>
      <c r="B24" s="31">
        <v>93</v>
      </c>
      <c r="C24" s="32" t="s">
        <v>92</v>
      </c>
      <c r="D24" s="66">
        <v>36011</v>
      </c>
      <c r="E24" s="32" t="s">
        <v>77</v>
      </c>
      <c r="F24" s="32" t="s">
        <v>144</v>
      </c>
      <c r="G24" s="69">
        <v>7.23</v>
      </c>
    </row>
    <row r="25" spans="1:7" ht="15">
      <c r="A25" s="70">
        <v>7</v>
      </c>
      <c r="B25" s="31">
        <v>1</v>
      </c>
      <c r="C25" s="32" t="s">
        <v>41</v>
      </c>
      <c r="D25" s="66">
        <v>35230</v>
      </c>
      <c r="E25" s="32" t="s">
        <v>33</v>
      </c>
      <c r="F25" s="32" t="s">
        <v>145</v>
      </c>
      <c r="G25" s="69">
        <v>5.78</v>
      </c>
    </row>
    <row r="26" ht="15">
      <c r="G26" s="71"/>
    </row>
    <row r="27" ht="15">
      <c r="G27" s="71"/>
    </row>
    <row r="28" ht="15">
      <c r="G28" s="71"/>
    </row>
    <row r="29" ht="15">
      <c r="G29" s="71"/>
    </row>
    <row r="30" ht="15">
      <c r="G30" s="71"/>
    </row>
    <row r="31" ht="15">
      <c r="G31" s="71"/>
    </row>
    <row r="32" ht="15">
      <c r="G32" s="71"/>
    </row>
    <row r="33" ht="15">
      <c r="G33" s="71"/>
    </row>
    <row r="34" ht="15">
      <c r="G34" s="71"/>
    </row>
    <row r="35" ht="15">
      <c r="G35" s="71"/>
    </row>
    <row r="36" ht="18.75">
      <c r="A36" s="18" t="s">
        <v>11</v>
      </c>
    </row>
    <row r="37" spans="1:6" ht="15.75">
      <c r="A37" s="19" t="s">
        <v>6</v>
      </c>
      <c r="F37" s="33">
        <v>39870</v>
      </c>
    </row>
    <row r="38" spans="1:6" ht="15">
      <c r="A38" s="61">
        <v>5</v>
      </c>
      <c r="F38" s="33"/>
    </row>
    <row r="39" spans="2:7" ht="18.75">
      <c r="B39" s="20" t="s">
        <v>12</v>
      </c>
      <c r="G39" s="69"/>
    </row>
    <row r="40" spans="1:7" ht="15">
      <c r="A40" s="68"/>
      <c r="B40" s="31">
        <f>IF(ISBLANK(A40),"",VLOOKUP(A40,rez60m,2,FALSE))</f>
      </c>
      <c r="C40" s="32">
        <f>IF(ISBLANK(A40),"",VLOOKUP(B40,dal,2,FALSE))</f>
      </c>
      <c r="D40" s="66">
        <f>IF(ISBLANK(A40),"",VLOOKUP(B40,dal,3,FALSE))</f>
      </c>
      <c r="E40" s="32">
        <f>IF(ISBLANK(A40),"",VLOOKUP(B40,dal,4,FALSE))</f>
      </c>
      <c r="F40" s="32">
        <f>IF(ISBLANK(A40),"",VLOOKUP(B40,dal,6,FALSE))</f>
      </c>
      <c r="G40" s="69"/>
    </row>
    <row r="41" spans="1:8" ht="15.75" thickBot="1">
      <c r="A41" s="63" t="s">
        <v>4</v>
      </c>
      <c r="B41" s="63" t="s">
        <v>1</v>
      </c>
      <c r="C41" s="64" t="s">
        <v>0</v>
      </c>
      <c r="D41" s="63" t="s">
        <v>27</v>
      </c>
      <c r="E41" s="64" t="s">
        <v>26</v>
      </c>
      <c r="F41" s="64" t="s">
        <v>110</v>
      </c>
      <c r="G41" s="65" t="s">
        <v>111</v>
      </c>
      <c r="H41" s="65" t="s">
        <v>112</v>
      </c>
    </row>
    <row r="42" spans="1:8" ht="15.75" thickTop="1">
      <c r="A42" s="31">
        <v>1</v>
      </c>
      <c r="B42" s="31">
        <v>339</v>
      </c>
      <c r="C42" s="32" t="s">
        <v>7</v>
      </c>
      <c r="D42" s="66">
        <v>35111</v>
      </c>
      <c r="E42" s="32" t="s">
        <v>9</v>
      </c>
      <c r="F42" s="32" t="s">
        <v>153</v>
      </c>
      <c r="G42" s="69">
        <v>4.62</v>
      </c>
      <c r="H42" s="31" t="s">
        <v>118</v>
      </c>
    </row>
    <row r="43" spans="1:8" ht="15">
      <c r="A43" s="31">
        <v>2</v>
      </c>
      <c r="B43" s="31">
        <v>398</v>
      </c>
      <c r="C43" s="32" t="s">
        <v>8</v>
      </c>
      <c r="D43" s="66">
        <v>35182</v>
      </c>
      <c r="E43" s="32" t="s">
        <v>9</v>
      </c>
      <c r="F43" s="32" t="s">
        <v>153</v>
      </c>
      <c r="G43" s="69">
        <v>4.35</v>
      </c>
      <c r="H43" s="31" t="s">
        <v>118</v>
      </c>
    </row>
    <row r="44" spans="1:8" ht="15">
      <c r="A44" s="31">
        <v>3</v>
      </c>
      <c r="B44" s="31">
        <v>82</v>
      </c>
      <c r="C44" s="32" t="s">
        <v>96</v>
      </c>
      <c r="D44" s="66">
        <v>35695</v>
      </c>
      <c r="E44" s="32" t="s">
        <v>77</v>
      </c>
      <c r="F44" s="32" t="s">
        <v>154</v>
      </c>
      <c r="G44" s="69">
        <v>4.16</v>
      </c>
      <c r="H44" s="31" t="s">
        <v>124</v>
      </c>
    </row>
    <row r="45" spans="1:8" ht="15">
      <c r="A45" s="31">
        <v>4</v>
      </c>
      <c r="B45" s="31">
        <v>401</v>
      </c>
      <c r="C45" s="32" t="s">
        <v>47</v>
      </c>
      <c r="D45" s="66">
        <v>35437</v>
      </c>
      <c r="E45" s="32" t="s">
        <v>9</v>
      </c>
      <c r="F45" s="32" t="s">
        <v>153</v>
      </c>
      <c r="G45" s="69">
        <v>4.11</v>
      </c>
      <c r="H45" s="31" t="s">
        <v>124</v>
      </c>
    </row>
    <row r="46" spans="1:8" ht="15">
      <c r="A46" s="31">
        <v>5</v>
      </c>
      <c r="B46" s="31">
        <v>68</v>
      </c>
      <c r="C46" s="32" t="s">
        <v>97</v>
      </c>
      <c r="D46" s="66">
        <v>35239</v>
      </c>
      <c r="E46" s="32" t="s">
        <v>77</v>
      </c>
      <c r="F46" s="32" t="s">
        <v>154</v>
      </c>
      <c r="G46" s="69">
        <v>4.01</v>
      </c>
      <c r="H46" s="31" t="s">
        <v>124</v>
      </c>
    </row>
    <row r="47" spans="1:8" ht="15">
      <c r="A47" s="31">
        <v>6</v>
      </c>
      <c r="B47" s="31">
        <v>168</v>
      </c>
      <c r="C47" s="32" t="s">
        <v>54</v>
      </c>
      <c r="D47" s="66">
        <v>35172</v>
      </c>
      <c r="E47" s="32" t="s">
        <v>9</v>
      </c>
      <c r="F47" s="32" t="s">
        <v>155</v>
      </c>
      <c r="G47" s="69">
        <v>3.98</v>
      </c>
      <c r="H47" s="31" t="s">
        <v>124</v>
      </c>
    </row>
    <row r="48" spans="1:8" ht="15">
      <c r="A48" s="31">
        <v>7</v>
      </c>
      <c r="B48" s="31">
        <v>16</v>
      </c>
      <c r="C48" s="32" t="s">
        <v>45</v>
      </c>
      <c r="D48" s="66" t="s">
        <v>156</v>
      </c>
      <c r="E48" s="32" t="s">
        <v>22</v>
      </c>
      <c r="F48" s="32" t="s">
        <v>148</v>
      </c>
      <c r="G48" s="69">
        <v>3.94</v>
      </c>
      <c r="H48" s="31" t="s">
        <v>124</v>
      </c>
    </row>
    <row r="49" spans="1:8" ht="15">
      <c r="A49" s="31">
        <v>8</v>
      </c>
      <c r="B49" s="31">
        <v>50</v>
      </c>
      <c r="C49" s="32" t="s">
        <v>102</v>
      </c>
      <c r="D49" s="66">
        <v>35228</v>
      </c>
      <c r="E49" s="32" t="s">
        <v>81</v>
      </c>
      <c r="F49" s="32" t="s">
        <v>126</v>
      </c>
      <c r="G49" s="69">
        <v>3.84</v>
      </c>
      <c r="H49" s="31" t="s">
        <v>132</v>
      </c>
    </row>
    <row r="50" spans="1:8" ht="15">
      <c r="A50" s="31">
        <v>9</v>
      </c>
      <c r="B50" s="31">
        <v>402</v>
      </c>
      <c r="C50" s="32" t="s">
        <v>43</v>
      </c>
      <c r="D50" s="66">
        <v>35521</v>
      </c>
      <c r="E50" s="32" t="s">
        <v>9</v>
      </c>
      <c r="F50" s="32" t="s">
        <v>153</v>
      </c>
      <c r="G50" s="69">
        <v>3.78</v>
      </c>
      <c r="H50" s="31" t="s">
        <v>132</v>
      </c>
    </row>
    <row r="51" spans="1:8" ht="15">
      <c r="A51" s="31">
        <v>10</v>
      </c>
      <c r="B51" s="31">
        <v>53</v>
      </c>
      <c r="C51" s="32" t="s">
        <v>107</v>
      </c>
      <c r="D51" s="66">
        <v>35159</v>
      </c>
      <c r="E51" s="32" t="s">
        <v>81</v>
      </c>
      <c r="F51" s="32" t="s">
        <v>140</v>
      </c>
      <c r="G51" s="69">
        <v>3.73</v>
      </c>
      <c r="H51" s="31" t="s">
        <v>132</v>
      </c>
    </row>
    <row r="52" spans="1:8" ht="15">
      <c r="A52" s="31">
        <v>11</v>
      </c>
      <c r="B52" s="31">
        <v>8</v>
      </c>
      <c r="C52" s="32" t="s">
        <v>32</v>
      </c>
      <c r="D52" s="66">
        <v>35137</v>
      </c>
      <c r="E52" s="32" t="s">
        <v>33</v>
      </c>
      <c r="F52" s="32" t="s">
        <v>145</v>
      </c>
      <c r="G52" s="69">
        <v>3.69</v>
      </c>
      <c r="H52" s="31" t="s">
        <v>132</v>
      </c>
    </row>
    <row r="53" spans="1:8" ht="15">
      <c r="A53" s="31">
        <v>12</v>
      </c>
      <c r="B53" s="31">
        <v>46</v>
      </c>
      <c r="C53" s="32" t="s">
        <v>104</v>
      </c>
      <c r="D53" s="66">
        <v>35205</v>
      </c>
      <c r="E53" s="32" t="s">
        <v>81</v>
      </c>
      <c r="F53" s="32" t="s">
        <v>126</v>
      </c>
      <c r="G53" s="69">
        <v>3.68</v>
      </c>
      <c r="H53" s="31" t="s">
        <v>132</v>
      </c>
    </row>
    <row r="54" spans="1:8" ht="15">
      <c r="A54" s="31">
        <v>13</v>
      </c>
      <c r="B54" s="31">
        <v>434</v>
      </c>
      <c r="C54" s="32" t="s">
        <v>101</v>
      </c>
      <c r="D54" s="66">
        <v>35310</v>
      </c>
      <c r="E54" s="32" t="s">
        <v>9</v>
      </c>
      <c r="F54" s="32" t="s">
        <v>155</v>
      </c>
      <c r="G54" s="69">
        <v>3.66</v>
      </c>
      <c r="H54" s="31" t="s">
        <v>132</v>
      </c>
    </row>
    <row r="55" spans="1:8" ht="15">
      <c r="A55" s="31">
        <v>14</v>
      </c>
      <c r="B55" s="31">
        <v>83</v>
      </c>
      <c r="C55" s="32" t="s">
        <v>157</v>
      </c>
      <c r="D55" s="66">
        <v>35065</v>
      </c>
      <c r="E55" s="32" t="s">
        <v>77</v>
      </c>
      <c r="F55" s="32" t="s">
        <v>127</v>
      </c>
      <c r="G55" s="69">
        <v>3.6</v>
      </c>
      <c r="H55" s="31" t="s">
        <v>132</v>
      </c>
    </row>
    <row r="56" spans="1:7" ht="15">
      <c r="A56" s="31">
        <v>15</v>
      </c>
      <c r="B56" s="31">
        <v>84</v>
      </c>
      <c r="C56" s="32" t="s">
        <v>100</v>
      </c>
      <c r="D56" s="66">
        <v>35980</v>
      </c>
      <c r="E56" s="32" t="s">
        <v>9</v>
      </c>
      <c r="F56" s="32">
        <v>0</v>
      </c>
      <c r="G56" s="69">
        <v>3.58</v>
      </c>
    </row>
    <row r="57" spans="1:7" ht="15">
      <c r="A57" s="31">
        <v>16</v>
      </c>
      <c r="B57" s="31">
        <v>373</v>
      </c>
      <c r="C57" s="32" t="s">
        <v>58</v>
      </c>
      <c r="D57" s="66">
        <v>35767</v>
      </c>
      <c r="E57" s="32" t="s">
        <v>9</v>
      </c>
      <c r="F57" s="32" t="s">
        <v>158</v>
      </c>
      <c r="G57" s="69">
        <v>3.56</v>
      </c>
    </row>
    <row r="58" spans="1:7" ht="15">
      <c r="A58" s="31">
        <v>17</v>
      </c>
      <c r="B58" s="31">
        <v>67</v>
      </c>
      <c r="C58" s="32" t="s">
        <v>108</v>
      </c>
      <c r="D58" s="66">
        <v>35317</v>
      </c>
      <c r="E58" s="32" t="s">
        <v>9</v>
      </c>
      <c r="F58" s="32" t="s">
        <v>155</v>
      </c>
      <c r="G58" s="69">
        <v>3.53</v>
      </c>
    </row>
    <row r="59" spans="1:7" ht="15">
      <c r="A59" s="31">
        <v>18</v>
      </c>
      <c r="B59" s="31">
        <v>58</v>
      </c>
      <c r="C59" s="32" t="s">
        <v>99</v>
      </c>
      <c r="D59" s="66">
        <v>35991</v>
      </c>
      <c r="E59" s="32" t="s">
        <v>81</v>
      </c>
      <c r="F59" s="32" t="s">
        <v>120</v>
      </c>
      <c r="G59" s="69">
        <v>3.47</v>
      </c>
    </row>
    <row r="60" spans="1:7" ht="15">
      <c r="A60" s="31">
        <v>19</v>
      </c>
      <c r="B60" s="31">
        <v>400</v>
      </c>
      <c r="C60" s="32" t="s">
        <v>46</v>
      </c>
      <c r="D60" s="66">
        <v>35771</v>
      </c>
      <c r="E60" s="32" t="s">
        <v>9</v>
      </c>
      <c r="F60" s="32" t="s">
        <v>153</v>
      </c>
      <c r="G60" s="69">
        <v>3.43</v>
      </c>
    </row>
    <row r="61" spans="1:7" ht="15">
      <c r="A61" s="31">
        <v>20</v>
      </c>
      <c r="B61" s="31">
        <v>54</v>
      </c>
      <c r="C61" s="32" t="s">
        <v>105</v>
      </c>
      <c r="D61" s="66">
        <v>35217</v>
      </c>
      <c r="E61" s="32" t="s">
        <v>81</v>
      </c>
      <c r="F61" s="32" t="s">
        <v>140</v>
      </c>
      <c r="G61" s="69">
        <v>3.41</v>
      </c>
    </row>
    <row r="62" spans="1:7" ht="15">
      <c r="A62" s="31">
        <v>21</v>
      </c>
      <c r="B62" s="31">
        <v>405</v>
      </c>
      <c r="C62" s="32" t="s">
        <v>44</v>
      </c>
      <c r="D62" s="66">
        <v>36154</v>
      </c>
      <c r="E62" s="32" t="s">
        <v>9</v>
      </c>
      <c r="F62" s="32" t="s">
        <v>153</v>
      </c>
      <c r="G62" s="69">
        <v>3.35</v>
      </c>
    </row>
    <row r="63" spans="1:7" ht="15">
      <c r="A63" s="31">
        <v>22</v>
      </c>
      <c r="B63" s="31">
        <v>7</v>
      </c>
      <c r="C63" s="32" t="s">
        <v>34</v>
      </c>
      <c r="D63" s="66">
        <v>35085</v>
      </c>
      <c r="E63" s="32" t="s">
        <v>33</v>
      </c>
      <c r="F63" s="32" t="s">
        <v>145</v>
      </c>
      <c r="G63" s="69">
        <v>3.34</v>
      </c>
    </row>
    <row r="64" spans="1:7" ht="15">
      <c r="A64" s="31">
        <v>23</v>
      </c>
      <c r="B64" s="31">
        <v>471</v>
      </c>
      <c r="C64" s="32" t="s">
        <v>93</v>
      </c>
      <c r="D64" s="66">
        <v>36061</v>
      </c>
      <c r="E64" s="32" t="s">
        <v>9</v>
      </c>
      <c r="F64" s="32" t="s">
        <v>158</v>
      </c>
      <c r="G64" s="69">
        <v>3.31</v>
      </c>
    </row>
    <row r="65" spans="1:7" ht="15">
      <c r="A65" s="31">
        <v>24</v>
      </c>
      <c r="B65" s="31">
        <v>10</v>
      </c>
      <c r="C65" s="32" t="s">
        <v>36</v>
      </c>
      <c r="D65" s="66">
        <v>35160</v>
      </c>
      <c r="E65" s="32" t="s">
        <v>33</v>
      </c>
      <c r="F65" s="32" t="s">
        <v>145</v>
      </c>
      <c r="G65" s="69">
        <v>3.28</v>
      </c>
    </row>
    <row r="66" spans="1:7" ht="15">
      <c r="A66" s="31">
        <v>25</v>
      </c>
      <c r="B66" s="31">
        <v>40</v>
      </c>
      <c r="C66" s="32" t="s">
        <v>98</v>
      </c>
      <c r="D66" s="66">
        <v>35672</v>
      </c>
      <c r="E66" s="32" t="s">
        <v>81</v>
      </c>
      <c r="F66" s="32" t="s">
        <v>159</v>
      </c>
      <c r="G66" s="69">
        <v>3.26</v>
      </c>
    </row>
    <row r="67" spans="1:7" ht="15">
      <c r="A67" s="31">
        <v>26</v>
      </c>
      <c r="B67" s="31">
        <v>85</v>
      </c>
      <c r="C67" s="32" t="s">
        <v>60</v>
      </c>
      <c r="D67" s="66" t="s">
        <v>160</v>
      </c>
      <c r="E67" s="32" t="s">
        <v>9</v>
      </c>
      <c r="F67" s="32" t="s">
        <v>155</v>
      </c>
      <c r="G67" s="69">
        <v>3.03</v>
      </c>
    </row>
    <row r="68" spans="1:7" ht="15">
      <c r="A68" s="31">
        <v>27</v>
      </c>
      <c r="B68" s="31">
        <v>90</v>
      </c>
      <c r="C68" s="32" t="s">
        <v>103</v>
      </c>
      <c r="D68" s="66">
        <v>35707</v>
      </c>
      <c r="E68" s="32" t="s">
        <v>9</v>
      </c>
      <c r="F68" s="32" t="s">
        <v>155</v>
      </c>
      <c r="G68" s="69">
        <v>2.66</v>
      </c>
    </row>
    <row r="69" spans="1:7" ht="15">
      <c r="A69" s="31"/>
      <c r="B69" s="31">
        <v>76</v>
      </c>
      <c r="C69" s="32" t="s">
        <v>94</v>
      </c>
      <c r="D69" s="66">
        <v>35817</v>
      </c>
      <c r="E69" s="32" t="s">
        <v>77</v>
      </c>
      <c r="F69" s="32" t="s">
        <v>127</v>
      </c>
      <c r="G69" s="69" t="s">
        <v>73</v>
      </c>
    </row>
    <row r="70" spans="1:7" ht="15">
      <c r="A70" s="31"/>
      <c r="B70" s="31">
        <v>52</v>
      </c>
      <c r="C70" s="32" t="s">
        <v>106</v>
      </c>
      <c r="D70" s="66">
        <v>35468</v>
      </c>
      <c r="E70" s="32" t="s">
        <v>81</v>
      </c>
      <c r="F70" s="32" t="s">
        <v>126</v>
      </c>
      <c r="G70" s="69" t="s">
        <v>73</v>
      </c>
    </row>
    <row r="71" spans="1:7" ht="15">
      <c r="A71" s="70"/>
      <c r="B71" s="31"/>
      <c r="D71" s="66"/>
      <c r="G71" s="69"/>
    </row>
    <row r="72" ht="18.75">
      <c r="A72" s="18" t="s">
        <v>11</v>
      </c>
    </row>
    <row r="73" spans="1:6" ht="15.75">
      <c r="A73" s="19" t="s">
        <v>6</v>
      </c>
      <c r="F73" s="33">
        <v>39870</v>
      </c>
    </row>
    <row r="74" spans="1:6" ht="15">
      <c r="A74" s="61">
        <v>5</v>
      </c>
      <c r="F74" s="33"/>
    </row>
    <row r="75" spans="1:7" ht="15">
      <c r="A75" s="70"/>
      <c r="B75" s="31"/>
      <c r="D75" s="66"/>
      <c r="G75" s="69"/>
    </row>
    <row r="76" spans="2:7" ht="18.75">
      <c r="B76" s="20" t="s">
        <v>13</v>
      </c>
      <c r="G76" s="69"/>
    </row>
    <row r="77" spans="1:7" ht="15">
      <c r="A77" s="68"/>
      <c r="B77" s="31">
        <f>IF(ISBLANK(A77),"",VLOOKUP(A77,rez60m,2,FALSE))</f>
      </c>
      <c r="C77" s="32">
        <f>IF(ISBLANK(A77),"",VLOOKUP(B77,dal,2,FALSE))</f>
      </c>
      <c r="D77" s="66">
        <f>IF(ISBLANK(A77),"",VLOOKUP(B77,dal,3,FALSE))</f>
      </c>
      <c r="E77" s="32">
        <f>IF(ISBLANK(A77),"",VLOOKUP(B77,dal,4,FALSE))</f>
      </c>
      <c r="F77" s="32">
        <f>IF(ISBLANK(A77),"",VLOOKUP(B77,dal,6,FALSE))</f>
      </c>
      <c r="G77" s="69"/>
    </row>
    <row r="78" spans="1:8" ht="15.75" thickBot="1">
      <c r="A78" s="63" t="s">
        <v>4</v>
      </c>
      <c r="B78" s="63" t="s">
        <v>1</v>
      </c>
      <c r="C78" s="64" t="s">
        <v>0</v>
      </c>
      <c r="D78" s="63" t="s">
        <v>27</v>
      </c>
      <c r="E78" s="64" t="s">
        <v>26</v>
      </c>
      <c r="F78" s="64" t="s">
        <v>110</v>
      </c>
      <c r="G78" s="65" t="s">
        <v>111</v>
      </c>
      <c r="H78" s="65" t="s">
        <v>112</v>
      </c>
    </row>
    <row r="79" spans="1:8" ht="15.75" thickTop="1">
      <c r="A79" s="31">
        <v>1</v>
      </c>
      <c r="B79" s="31">
        <v>363</v>
      </c>
      <c r="C79" s="32" t="s">
        <v>51</v>
      </c>
      <c r="D79" s="66">
        <v>35332</v>
      </c>
      <c r="E79" s="32" t="s">
        <v>9</v>
      </c>
      <c r="F79" s="32" t="s">
        <v>152</v>
      </c>
      <c r="G79" s="69">
        <v>4.8</v>
      </c>
      <c r="H79" s="31" t="s">
        <v>170</v>
      </c>
    </row>
    <row r="80" spans="1:8" ht="15">
      <c r="A80" s="31">
        <v>2</v>
      </c>
      <c r="B80" s="31">
        <v>428</v>
      </c>
      <c r="C80" s="32" t="s">
        <v>48</v>
      </c>
      <c r="D80" s="66">
        <v>35222</v>
      </c>
      <c r="E80" s="32" t="s">
        <v>9</v>
      </c>
      <c r="F80" s="32" t="s">
        <v>152</v>
      </c>
      <c r="G80" s="69">
        <v>4.32</v>
      </c>
      <c r="H80" s="31" t="s">
        <v>132</v>
      </c>
    </row>
    <row r="81" spans="1:7" ht="15">
      <c r="A81" s="31">
        <v>3</v>
      </c>
      <c r="B81" s="31">
        <v>422</v>
      </c>
      <c r="C81" s="32" t="s">
        <v>70</v>
      </c>
      <c r="D81" s="66">
        <v>35583</v>
      </c>
      <c r="E81" s="32" t="s">
        <v>9</v>
      </c>
      <c r="F81" s="32" t="s">
        <v>158</v>
      </c>
      <c r="G81" s="69">
        <v>4.1</v>
      </c>
    </row>
    <row r="82" spans="1:7" ht="15">
      <c r="A82" s="31">
        <v>4</v>
      </c>
      <c r="B82" s="31">
        <v>13</v>
      </c>
      <c r="C82" s="32" t="s">
        <v>28</v>
      </c>
      <c r="D82" s="66" t="s">
        <v>161</v>
      </c>
      <c r="E82" s="32" t="s">
        <v>22</v>
      </c>
      <c r="F82" s="32" t="s">
        <v>148</v>
      </c>
      <c r="G82" s="69">
        <v>4.04</v>
      </c>
    </row>
    <row r="83" spans="1:7" ht="15">
      <c r="A83" s="31">
        <v>5</v>
      </c>
      <c r="B83" s="31">
        <v>11</v>
      </c>
      <c r="C83" s="32" t="s">
        <v>39</v>
      </c>
      <c r="D83" s="66" t="s">
        <v>151</v>
      </c>
      <c r="E83" s="32" t="s">
        <v>22</v>
      </c>
      <c r="F83" s="32" t="s">
        <v>148</v>
      </c>
      <c r="G83" s="69">
        <v>4.03</v>
      </c>
    </row>
    <row r="84" spans="1:7" ht="15">
      <c r="A84" s="31">
        <v>6</v>
      </c>
      <c r="B84" s="31">
        <v>86</v>
      </c>
      <c r="C84" s="32" t="s">
        <v>72</v>
      </c>
      <c r="D84" s="66">
        <v>35752</v>
      </c>
      <c r="E84" s="32" t="s">
        <v>9</v>
      </c>
      <c r="F84" s="32" t="s">
        <v>158</v>
      </c>
      <c r="G84" s="69">
        <v>3.96</v>
      </c>
    </row>
    <row r="85" spans="1:7" ht="15">
      <c r="A85" s="31">
        <v>7</v>
      </c>
      <c r="B85" s="31">
        <v>81</v>
      </c>
      <c r="C85" s="32" t="s">
        <v>76</v>
      </c>
      <c r="D85" s="66">
        <v>35102</v>
      </c>
      <c r="E85" s="32" t="s">
        <v>77</v>
      </c>
      <c r="F85" s="32" t="s">
        <v>127</v>
      </c>
      <c r="G85" s="69">
        <v>3.95</v>
      </c>
    </row>
    <row r="86" spans="1:7" ht="15">
      <c r="A86" s="31">
        <v>8</v>
      </c>
      <c r="B86" s="31">
        <v>33</v>
      </c>
      <c r="C86" s="32" t="s">
        <v>78</v>
      </c>
      <c r="D86" s="66">
        <v>35865</v>
      </c>
      <c r="E86" s="32" t="s">
        <v>9</v>
      </c>
      <c r="F86" s="32" t="s">
        <v>152</v>
      </c>
      <c r="G86" s="69">
        <v>3.94</v>
      </c>
    </row>
    <row r="87" spans="1:7" ht="15">
      <c r="A87" s="31">
        <v>9</v>
      </c>
      <c r="B87" s="31">
        <v>396</v>
      </c>
      <c r="C87" s="32" t="s">
        <v>49</v>
      </c>
      <c r="D87" s="66">
        <v>35670</v>
      </c>
      <c r="E87" s="32" t="s">
        <v>9</v>
      </c>
      <c r="F87" s="32" t="s">
        <v>153</v>
      </c>
      <c r="G87" s="69">
        <v>3.88</v>
      </c>
    </row>
    <row r="88" spans="1:7" ht="15">
      <c r="A88" s="31">
        <v>10</v>
      </c>
      <c r="B88" s="31">
        <v>5</v>
      </c>
      <c r="C88" s="32" t="s">
        <v>37</v>
      </c>
      <c r="D88" s="66">
        <v>35429</v>
      </c>
      <c r="E88" s="32" t="s">
        <v>33</v>
      </c>
      <c r="F88" s="32" t="s">
        <v>145</v>
      </c>
      <c r="G88" s="69">
        <v>3.86</v>
      </c>
    </row>
    <row r="89" spans="1:7" ht="15">
      <c r="A89" s="31">
        <v>11</v>
      </c>
      <c r="B89" s="31">
        <v>87</v>
      </c>
      <c r="C89" s="32" t="s">
        <v>79</v>
      </c>
      <c r="D89" s="66">
        <v>35301</v>
      </c>
      <c r="E89" s="32" t="s">
        <v>10</v>
      </c>
      <c r="F89" s="32">
        <v>0</v>
      </c>
      <c r="G89" s="69">
        <v>3.76</v>
      </c>
    </row>
    <row r="90" spans="1:7" ht="15">
      <c r="A90" s="31">
        <v>12</v>
      </c>
      <c r="B90" s="31">
        <v>41</v>
      </c>
      <c r="C90" s="32" t="s">
        <v>80</v>
      </c>
      <c r="D90" s="66">
        <v>35794</v>
      </c>
      <c r="E90" s="32" t="s">
        <v>81</v>
      </c>
      <c r="F90" s="32" t="s">
        <v>159</v>
      </c>
      <c r="G90" s="69">
        <v>3.75</v>
      </c>
    </row>
    <row r="91" spans="1:7" ht="15">
      <c r="A91" s="31">
        <v>13</v>
      </c>
      <c r="B91" s="31">
        <v>1</v>
      </c>
      <c r="C91" s="32" t="s">
        <v>41</v>
      </c>
      <c r="D91" s="66">
        <v>35230</v>
      </c>
      <c r="E91" s="32" t="s">
        <v>33</v>
      </c>
      <c r="F91" s="32" t="s">
        <v>145</v>
      </c>
      <c r="G91" s="69">
        <v>3.72</v>
      </c>
    </row>
    <row r="92" spans="1:7" ht="15">
      <c r="A92" s="31">
        <v>14</v>
      </c>
      <c r="B92" s="31">
        <v>3</v>
      </c>
      <c r="C92" s="32" t="s">
        <v>38</v>
      </c>
      <c r="D92" s="66">
        <v>35231</v>
      </c>
      <c r="E92" s="32" t="s">
        <v>33</v>
      </c>
      <c r="F92" s="32" t="s">
        <v>145</v>
      </c>
      <c r="G92" s="69">
        <v>3.62</v>
      </c>
    </row>
    <row r="93" spans="1:7" ht="15">
      <c r="A93" s="31">
        <v>15</v>
      </c>
      <c r="B93" s="31">
        <v>2</v>
      </c>
      <c r="C93" s="32" t="s">
        <v>50</v>
      </c>
      <c r="D93" s="66">
        <v>35993</v>
      </c>
      <c r="E93" s="32" t="s">
        <v>33</v>
      </c>
      <c r="F93" s="32" t="s">
        <v>145</v>
      </c>
      <c r="G93" s="69">
        <v>3.55</v>
      </c>
    </row>
    <row r="94" spans="1:7" ht="15">
      <c r="A94" s="31">
        <v>16</v>
      </c>
      <c r="B94" s="31">
        <v>4</v>
      </c>
      <c r="C94" s="32" t="s">
        <v>40</v>
      </c>
      <c r="D94" s="66">
        <v>36147</v>
      </c>
      <c r="E94" s="32" t="s">
        <v>33</v>
      </c>
      <c r="F94" s="32" t="s">
        <v>145</v>
      </c>
      <c r="G94" s="69">
        <v>3.27</v>
      </c>
    </row>
    <row r="95" spans="1:7" ht="15">
      <c r="A95" s="31">
        <v>17</v>
      </c>
      <c r="B95" s="31">
        <v>6</v>
      </c>
      <c r="C95" s="32" t="s">
        <v>162</v>
      </c>
      <c r="D95" s="66">
        <v>35873</v>
      </c>
      <c r="E95" s="32" t="s">
        <v>33</v>
      </c>
      <c r="F95" s="32" t="s">
        <v>145</v>
      </c>
      <c r="G95" s="69">
        <v>3.03</v>
      </c>
    </row>
    <row r="96" spans="1:7" ht="15">
      <c r="A96" s="31">
        <v>18</v>
      </c>
      <c r="B96" s="31">
        <v>44</v>
      </c>
      <c r="C96" s="32" t="s">
        <v>83</v>
      </c>
      <c r="D96" s="66">
        <v>35515</v>
      </c>
      <c r="E96" s="32" t="s">
        <v>81</v>
      </c>
      <c r="F96" s="32" t="s">
        <v>159</v>
      </c>
      <c r="G96" s="69">
        <v>3.21</v>
      </c>
    </row>
    <row r="97" spans="1:7" ht="15">
      <c r="A97" s="31">
        <v>19</v>
      </c>
      <c r="B97" s="31">
        <v>43</v>
      </c>
      <c r="C97" s="32" t="s">
        <v>84</v>
      </c>
      <c r="D97" s="66">
        <v>35320</v>
      </c>
      <c r="E97" s="32" t="s">
        <v>81</v>
      </c>
      <c r="F97" s="32" t="s">
        <v>159</v>
      </c>
      <c r="G97" s="69">
        <v>2.85</v>
      </c>
    </row>
    <row r="98" spans="1:7" ht="15">
      <c r="A98" s="31">
        <v>20</v>
      </c>
      <c r="B98" s="31">
        <v>45</v>
      </c>
      <c r="C98" s="32" t="s">
        <v>85</v>
      </c>
      <c r="D98" s="66">
        <v>36023</v>
      </c>
      <c r="E98" s="32" t="s">
        <v>81</v>
      </c>
      <c r="F98" s="32" t="s">
        <v>159</v>
      </c>
      <c r="G98" s="69">
        <v>2.83</v>
      </c>
    </row>
    <row r="99" spans="1:7" ht="15">
      <c r="A99" s="31">
        <v>21</v>
      </c>
      <c r="B99" s="31">
        <v>89</v>
      </c>
      <c r="C99" s="32" t="s">
        <v>86</v>
      </c>
      <c r="D99" s="66">
        <v>36068</v>
      </c>
      <c r="E99" s="32" t="s">
        <v>9</v>
      </c>
      <c r="F99" s="32">
        <v>0</v>
      </c>
      <c r="G99" s="69">
        <v>2.6</v>
      </c>
    </row>
    <row r="100" spans="1:7" ht="15">
      <c r="A100" s="31" t="s">
        <v>163</v>
      </c>
      <c r="B100" s="31">
        <v>42</v>
      </c>
      <c r="C100" s="32" t="s">
        <v>87</v>
      </c>
      <c r="D100" s="66">
        <v>34805</v>
      </c>
      <c r="E100" s="32" t="s">
        <v>81</v>
      </c>
      <c r="F100" s="32" t="s">
        <v>159</v>
      </c>
      <c r="G100" s="69">
        <v>4.08</v>
      </c>
    </row>
    <row r="108" ht="18.75">
      <c r="A108" s="18" t="s">
        <v>11</v>
      </c>
    </row>
    <row r="109" spans="1:6" ht="15.75">
      <c r="A109" s="19" t="s">
        <v>6</v>
      </c>
      <c r="F109" s="33">
        <v>39870</v>
      </c>
    </row>
    <row r="112" spans="2:7" ht="18.75">
      <c r="B112" s="20" t="s">
        <v>18</v>
      </c>
      <c r="G112" s="69"/>
    </row>
    <row r="113" spans="1:7" ht="15">
      <c r="A113" s="68"/>
      <c r="B113" s="31">
        <f>IF(ISBLANK(A113),"",VLOOKUP(A113,rez60m,2,FALSE))</f>
      </c>
      <c r="C113" s="32">
        <f>IF(ISBLANK(A113),"",VLOOKUP(B113,dal,2,FALSE))</f>
      </c>
      <c r="D113" s="66">
        <f>IF(ISBLANK(A113),"",VLOOKUP(B113,dal,3,FALSE))</f>
      </c>
      <c r="E113" s="32">
        <f>IF(ISBLANK(A113),"",VLOOKUP(B113,dal,4,FALSE))</f>
      </c>
      <c r="F113" s="32">
        <f>IF(ISBLANK(A113),"",VLOOKUP(B113,dal,6,FALSE))</f>
      </c>
      <c r="G113" s="69"/>
    </row>
    <row r="114" spans="1:8" ht="15.75" thickBot="1">
      <c r="A114" s="63" t="s">
        <v>4</v>
      </c>
      <c r="B114" s="63" t="s">
        <v>1</v>
      </c>
      <c r="C114" s="64" t="s">
        <v>0</v>
      </c>
      <c r="D114" s="63" t="s">
        <v>27</v>
      </c>
      <c r="E114" s="64" t="s">
        <v>26</v>
      </c>
      <c r="F114" s="64" t="s">
        <v>110</v>
      </c>
      <c r="G114" s="65" t="s">
        <v>111</v>
      </c>
      <c r="H114" s="65" t="s">
        <v>112</v>
      </c>
    </row>
    <row r="115" spans="1:8" ht="15.75" thickTop="1">
      <c r="A115" s="31">
        <v>1</v>
      </c>
      <c r="B115" s="31">
        <v>339</v>
      </c>
      <c r="C115" s="32" t="s">
        <v>7</v>
      </c>
      <c r="D115" s="66">
        <v>35111</v>
      </c>
      <c r="E115" s="32" t="s">
        <v>9</v>
      </c>
      <c r="F115" s="32" t="s">
        <v>153</v>
      </c>
      <c r="G115" s="69">
        <v>1.5</v>
      </c>
      <c r="H115" s="31" t="s">
        <v>171</v>
      </c>
    </row>
    <row r="116" spans="1:8" ht="15">
      <c r="A116" s="31">
        <v>2</v>
      </c>
      <c r="B116" s="31">
        <v>168</v>
      </c>
      <c r="C116" s="32" t="s">
        <v>54</v>
      </c>
      <c r="D116" s="66">
        <v>35172</v>
      </c>
      <c r="E116" s="32" t="s">
        <v>9</v>
      </c>
      <c r="F116" s="32" t="s">
        <v>155</v>
      </c>
      <c r="G116" s="69">
        <v>1.4</v>
      </c>
      <c r="H116" s="31" t="s">
        <v>115</v>
      </c>
    </row>
    <row r="117" spans="1:8" ht="15">
      <c r="A117" s="31">
        <v>3</v>
      </c>
      <c r="B117" s="31">
        <v>61</v>
      </c>
      <c r="C117" s="32" t="s">
        <v>55</v>
      </c>
      <c r="D117" s="66">
        <v>35509</v>
      </c>
      <c r="E117" s="32" t="s">
        <v>81</v>
      </c>
      <c r="F117" s="32" t="s">
        <v>126</v>
      </c>
      <c r="G117" s="69">
        <v>1.35</v>
      </c>
      <c r="H117" s="31" t="s">
        <v>118</v>
      </c>
    </row>
    <row r="118" spans="1:8" ht="15">
      <c r="A118" s="31">
        <v>4</v>
      </c>
      <c r="B118" s="31">
        <v>15</v>
      </c>
      <c r="C118" s="32" t="s">
        <v>23</v>
      </c>
      <c r="D118" s="66" t="s">
        <v>147</v>
      </c>
      <c r="E118" s="32" t="s">
        <v>22</v>
      </c>
      <c r="F118" s="32" t="s">
        <v>148</v>
      </c>
      <c r="G118" s="69">
        <v>1.3</v>
      </c>
      <c r="H118" s="31" t="s">
        <v>118</v>
      </c>
    </row>
    <row r="119" spans="1:8" ht="15">
      <c r="A119" s="31">
        <v>5</v>
      </c>
      <c r="B119" s="31">
        <v>94</v>
      </c>
      <c r="C119" s="32" t="s">
        <v>57</v>
      </c>
      <c r="D119" s="66">
        <v>35491</v>
      </c>
      <c r="E119" s="32" t="s">
        <v>10</v>
      </c>
      <c r="F119" s="32">
        <v>0</v>
      </c>
      <c r="G119" s="69">
        <v>1.3</v>
      </c>
      <c r="H119" s="31" t="s">
        <v>118</v>
      </c>
    </row>
    <row r="120" spans="1:8" ht="15">
      <c r="A120" s="31">
        <v>6</v>
      </c>
      <c r="B120" s="31">
        <v>399</v>
      </c>
      <c r="C120" s="32" t="s">
        <v>21</v>
      </c>
      <c r="D120" s="66">
        <v>35236</v>
      </c>
      <c r="E120" s="32" t="s">
        <v>9</v>
      </c>
      <c r="F120" s="32" t="s">
        <v>153</v>
      </c>
      <c r="G120" s="69">
        <v>1.3</v>
      </c>
      <c r="H120" s="31" t="s">
        <v>118</v>
      </c>
    </row>
    <row r="121" spans="1:8" ht="15">
      <c r="A121" s="31">
        <v>7</v>
      </c>
      <c r="B121" s="31">
        <v>373</v>
      </c>
      <c r="C121" s="32" t="s">
        <v>58</v>
      </c>
      <c r="D121" s="66">
        <v>35767</v>
      </c>
      <c r="E121" s="32" t="s">
        <v>9</v>
      </c>
      <c r="F121" s="32" t="s">
        <v>158</v>
      </c>
      <c r="G121" s="69">
        <v>1.25</v>
      </c>
      <c r="H121" s="31" t="s">
        <v>124</v>
      </c>
    </row>
    <row r="122" spans="1:8" ht="15">
      <c r="A122" s="31">
        <v>8</v>
      </c>
      <c r="B122" s="31">
        <v>434</v>
      </c>
      <c r="C122" s="32" t="s">
        <v>101</v>
      </c>
      <c r="D122" s="66">
        <v>35310</v>
      </c>
      <c r="E122" s="32" t="s">
        <v>9</v>
      </c>
      <c r="F122" s="32" t="s">
        <v>155</v>
      </c>
      <c r="G122" s="69">
        <v>1.25</v>
      </c>
      <c r="H122" s="31" t="s">
        <v>124</v>
      </c>
    </row>
    <row r="123" spans="1:8" ht="15">
      <c r="A123" s="31">
        <v>9</v>
      </c>
      <c r="B123" s="31">
        <v>24</v>
      </c>
      <c r="C123" s="32" t="s">
        <v>24</v>
      </c>
      <c r="D123" s="66" t="s">
        <v>164</v>
      </c>
      <c r="E123" s="32" t="s">
        <v>10</v>
      </c>
      <c r="F123" s="32" t="s">
        <v>165</v>
      </c>
      <c r="G123" s="69">
        <v>1.2</v>
      </c>
      <c r="H123" s="31" t="s">
        <v>132</v>
      </c>
    </row>
    <row r="124" spans="1:7" ht="15">
      <c r="A124" s="31">
        <v>10</v>
      </c>
      <c r="B124" s="31">
        <v>17</v>
      </c>
      <c r="C124" s="32" t="s">
        <v>25</v>
      </c>
      <c r="D124" s="66" t="s">
        <v>166</v>
      </c>
      <c r="E124" s="32" t="s">
        <v>22</v>
      </c>
      <c r="F124" s="32" t="s">
        <v>148</v>
      </c>
      <c r="G124" s="69">
        <v>1.15</v>
      </c>
    </row>
    <row r="125" spans="1:7" ht="15">
      <c r="A125" s="31">
        <v>11</v>
      </c>
      <c r="B125" s="31">
        <v>85</v>
      </c>
      <c r="C125" s="32" t="s">
        <v>60</v>
      </c>
      <c r="D125" s="66" t="s">
        <v>160</v>
      </c>
      <c r="E125" s="32" t="s">
        <v>9</v>
      </c>
      <c r="F125" s="32" t="s">
        <v>155</v>
      </c>
      <c r="G125" s="69">
        <v>1.1</v>
      </c>
    </row>
    <row r="127" spans="2:7" ht="18.75">
      <c r="B127" s="20" t="s">
        <v>19</v>
      </c>
      <c r="G127" s="69"/>
    </row>
    <row r="128" spans="1:7" ht="15">
      <c r="A128" s="68"/>
      <c r="B128" s="31">
        <f>IF(ISBLANK(A128),"",VLOOKUP(A128,rez60m,2,FALSE))</f>
      </c>
      <c r="C128" s="32">
        <f>IF(ISBLANK(A128),"",VLOOKUP(B128,dal,2,FALSE))</f>
      </c>
      <c r="D128" s="66">
        <f>IF(ISBLANK(A128),"",VLOOKUP(B128,dal,3,FALSE))</f>
      </c>
      <c r="E128" s="32">
        <f>IF(ISBLANK(A128),"",VLOOKUP(B128,dal,4,FALSE))</f>
      </c>
      <c r="F128" s="32">
        <f>IF(ISBLANK(A128),"",VLOOKUP(B128,dal,6,FALSE))</f>
      </c>
      <c r="G128" s="69"/>
    </row>
    <row r="129" spans="1:8" ht="15.75" thickBot="1">
      <c r="A129" s="63" t="s">
        <v>4</v>
      </c>
      <c r="B129" s="63" t="s">
        <v>1</v>
      </c>
      <c r="C129" s="64" t="s">
        <v>0</v>
      </c>
      <c r="D129" s="63" t="s">
        <v>27</v>
      </c>
      <c r="E129" s="64" t="s">
        <v>26</v>
      </c>
      <c r="F129" s="64" t="s">
        <v>110</v>
      </c>
      <c r="G129" s="65" t="s">
        <v>111</v>
      </c>
      <c r="H129" s="65" t="s">
        <v>112</v>
      </c>
    </row>
    <row r="130" spans="1:8" ht="15.75" thickTop="1">
      <c r="A130" s="31">
        <v>1</v>
      </c>
      <c r="B130" s="31">
        <v>88</v>
      </c>
      <c r="C130" s="32" t="s">
        <v>66</v>
      </c>
      <c r="D130" s="66">
        <v>35088</v>
      </c>
      <c r="E130" s="32" t="s">
        <v>67</v>
      </c>
      <c r="F130" s="32" t="s">
        <v>167</v>
      </c>
      <c r="G130" s="69">
        <v>1.35</v>
      </c>
      <c r="H130" s="31" t="s">
        <v>132</v>
      </c>
    </row>
    <row r="131" spans="1:8" ht="15">
      <c r="A131" s="31">
        <v>2</v>
      </c>
      <c r="B131" s="31">
        <v>95</v>
      </c>
      <c r="C131" s="32" t="s">
        <v>68</v>
      </c>
      <c r="D131" s="66">
        <v>35414</v>
      </c>
      <c r="E131" s="32" t="s">
        <v>10</v>
      </c>
      <c r="F131" s="32" t="s">
        <v>168</v>
      </c>
      <c r="G131" s="69">
        <v>1.3</v>
      </c>
      <c r="H131" s="31" t="s">
        <v>132</v>
      </c>
    </row>
    <row r="132" spans="1:8" ht="15">
      <c r="A132" s="31">
        <v>3</v>
      </c>
      <c r="B132" s="31">
        <v>96</v>
      </c>
      <c r="C132" s="32" t="s">
        <v>69</v>
      </c>
      <c r="D132" s="66">
        <v>35549</v>
      </c>
      <c r="E132" s="32" t="s">
        <v>10</v>
      </c>
      <c r="F132" s="32" t="s">
        <v>168</v>
      </c>
      <c r="G132" s="69">
        <v>1.3</v>
      </c>
      <c r="H132" s="31" t="s">
        <v>132</v>
      </c>
    </row>
    <row r="133" spans="1:8" ht="15">
      <c r="A133" s="31">
        <v>4</v>
      </c>
      <c r="B133" s="31">
        <v>422</v>
      </c>
      <c r="C133" s="32" t="s">
        <v>70</v>
      </c>
      <c r="D133" s="66">
        <v>35583</v>
      </c>
      <c r="E133" s="32" t="s">
        <v>9</v>
      </c>
      <c r="F133" s="32" t="s">
        <v>158</v>
      </c>
      <c r="G133" s="69">
        <v>1.3</v>
      </c>
      <c r="H133" s="31" t="s">
        <v>132</v>
      </c>
    </row>
    <row r="134" spans="1:8" ht="15">
      <c r="A134" s="31">
        <v>5</v>
      </c>
      <c r="B134" s="31">
        <v>97</v>
      </c>
      <c r="C134" s="32" t="s">
        <v>71</v>
      </c>
      <c r="D134" s="66">
        <v>35278</v>
      </c>
      <c r="E134" s="32" t="s">
        <v>10</v>
      </c>
      <c r="F134" s="32" t="s">
        <v>168</v>
      </c>
      <c r="G134" s="69">
        <v>1.3</v>
      </c>
      <c r="H134" s="31" t="s">
        <v>132</v>
      </c>
    </row>
    <row r="135" spans="1:7" ht="15">
      <c r="A135" s="31">
        <v>6</v>
      </c>
      <c r="B135" s="31">
        <v>13</v>
      </c>
      <c r="C135" s="32" t="s">
        <v>28</v>
      </c>
      <c r="D135" s="66" t="s">
        <v>161</v>
      </c>
      <c r="E135" s="32" t="s">
        <v>22</v>
      </c>
      <c r="F135" s="32" t="s">
        <v>148</v>
      </c>
      <c r="G135" s="69">
        <v>1.25</v>
      </c>
    </row>
    <row r="136" spans="1:7" ht="15">
      <c r="A136" s="31"/>
      <c r="B136" s="31">
        <v>86</v>
      </c>
      <c r="C136" s="32" t="s">
        <v>72</v>
      </c>
      <c r="D136" s="66">
        <v>35752</v>
      </c>
      <c r="E136" s="32" t="s">
        <v>9</v>
      </c>
      <c r="F136" s="32" t="s">
        <v>158</v>
      </c>
      <c r="G136" s="69" t="s">
        <v>73</v>
      </c>
    </row>
    <row r="138" spans="2:7" ht="18.75">
      <c r="B138" s="20" t="s">
        <v>20</v>
      </c>
      <c r="G138" s="69"/>
    </row>
    <row r="139" spans="1:7" ht="15">
      <c r="A139" s="68"/>
      <c r="B139" s="31">
        <f>IF(ISBLANK(A139),"",VLOOKUP(A139,rez60m,2,FALSE))</f>
      </c>
      <c r="C139" s="32">
        <f>IF(ISBLANK(A139),"",VLOOKUP(B139,dal,2,FALSE))</f>
      </c>
      <c r="D139" s="66">
        <f>IF(ISBLANK(A139),"",VLOOKUP(B139,dal,3,FALSE))</f>
      </c>
      <c r="E139" s="32">
        <f>IF(ISBLANK(A139),"",VLOOKUP(B139,dal,4,FALSE))</f>
      </c>
      <c r="F139" s="32">
        <f>IF(ISBLANK(A139),"",VLOOKUP(B139,dal,6,FALSE))</f>
      </c>
      <c r="G139" s="69"/>
    </row>
    <row r="140" spans="1:8" ht="15.75" thickBot="1">
      <c r="A140" s="63" t="s">
        <v>4</v>
      </c>
      <c r="B140" s="63" t="s">
        <v>1</v>
      </c>
      <c r="C140" s="64" t="s">
        <v>0</v>
      </c>
      <c r="D140" s="63" t="s">
        <v>27</v>
      </c>
      <c r="E140" s="64" t="s">
        <v>26</v>
      </c>
      <c r="F140" s="64" t="s">
        <v>110</v>
      </c>
      <c r="G140" s="65" t="s">
        <v>111</v>
      </c>
      <c r="H140" s="65" t="s">
        <v>112</v>
      </c>
    </row>
    <row r="141" spans="1:8" ht="15.75" thickTop="1">
      <c r="A141" s="31">
        <v>1</v>
      </c>
      <c r="B141" s="31">
        <v>363</v>
      </c>
      <c r="C141" s="32" t="s">
        <v>51</v>
      </c>
      <c r="D141" s="66">
        <v>35332</v>
      </c>
      <c r="E141" s="32" t="s">
        <v>9</v>
      </c>
      <c r="F141" s="32" t="s">
        <v>152</v>
      </c>
      <c r="G141" s="69">
        <v>2.5</v>
      </c>
      <c r="H141" s="31" t="s">
        <v>132</v>
      </c>
    </row>
    <row r="142" spans="1:7" ht="15">
      <c r="A142" s="31">
        <v>2</v>
      </c>
      <c r="B142" s="31">
        <v>350</v>
      </c>
      <c r="C142" s="32" t="s">
        <v>52</v>
      </c>
      <c r="D142" s="66">
        <v>35328</v>
      </c>
      <c r="E142" s="32" t="s">
        <v>9</v>
      </c>
      <c r="F142" s="32" t="s">
        <v>169</v>
      </c>
      <c r="G142" s="69">
        <v>1.8</v>
      </c>
    </row>
  </sheetData>
  <sheetProtection/>
  <printOptions/>
  <pageMargins left="0.748031496062992" right="0.196850393700787" top="0.905511811023622" bottom="0" header="0.31496062992126" footer="0.31496062992126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5.8515625" style="1" customWidth="1"/>
    <col min="3" max="3" width="19.421875" style="0" customWidth="1"/>
    <col min="4" max="4" width="12.00390625" style="1" customWidth="1"/>
    <col min="5" max="5" width="10.421875" style="0" customWidth="1"/>
    <col min="6" max="6" width="11.140625" style="1" customWidth="1"/>
    <col min="7" max="7" width="9.57421875" style="1" customWidth="1"/>
    <col min="8" max="12" width="9.57421875" style="0" customWidth="1"/>
  </cols>
  <sheetData>
    <row r="1" spans="1:6" ht="18.75">
      <c r="A1" s="18" t="s">
        <v>11</v>
      </c>
      <c r="B1" s="31"/>
      <c r="C1" s="32"/>
      <c r="D1" s="31"/>
      <c r="E1" s="31"/>
      <c r="F1" s="32"/>
    </row>
    <row r="2" spans="1:12" ht="15.75">
      <c r="A2" s="19" t="s">
        <v>6</v>
      </c>
      <c r="B2" s="31"/>
      <c r="C2" s="32"/>
      <c r="D2" s="31"/>
      <c r="E2" s="31"/>
      <c r="F2" s="33"/>
      <c r="K2" s="51">
        <v>39870</v>
      </c>
      <c r="L2" s="51"/>
    </row>
    <row r="3" spans="1:2" ht="15.75">
      <c r="A3" s="19"/>
      <c r="B3"/>
    </row>
    <row r="4" spans="2:6" ht="19.5" thickBot="1">
      <c r="B4" s="20" t="s">
        <v>14</v>
      </c>
      <c r="F4" s="1" t="s">
        <v>16</v>
      </c>
    </row>
    <row r="5" spans="7:12" ht="15.75" thickBot="1">
      <c r="G5" s="52" t="s">
        <v>5</v>
      </c>
      <c r="H5" s="53"/>
      <c r="I5" s="53"/>
      <c r="J5" s="53"/>
      <c r="K5" s="53"/>
      <c r="L5" s="54"/>
    </row>
    <row r="6" spans="1:12" ht="15.75" thickBot="1">
      <c r="A6" s="14" t="s">
        <v>4</v>
      </c>
      <c r="B6" s="15" t="s">
        <v>1</v>
      </c>
      <c r="C6" s="16" t="s">
        <v>0</v>
      </c>
      <c r="D6" s="15" t="s">
        <v>27</v>
      </c>
      <c r="E6" s="28" t="s">
        <v>2</v>
      </c>
      <c r="F6" s="25" t="s">
        <v>3</v>
      </c>
      <c r="G6" s="14">
        <v>1</v>
      </c>
      <c r="H6" s="15">
        <v>2</v>
      </c>
      <c r="I6" s="15">
        <v>3</v>
      </c>
      <c r="J6" s="15">
        <v>4</v>
      </c>
      <c r="K6" s="15">
        <v>5</v>
      </c>
      <c r="L6" s="17">
        <v>6</v>
      </c>
    </row>
    <row r="7" spans="1:12" ht="19.5" customHeight="1">
      <c r="A7" s="9">
        <v>1</v>
      </c>
      <c r="B7" s="4">
        <v>91</v>
      </c>
      <c r="C7" s="10" t="s">
        <v>89</v>
      </c>
      <c r="D7" s="34">
        <v>35358</v>
      </c>
      <c r="E7" s="29" t="s">
        <v>77</v>
      </c>
      <c r="F7" s="30">
        <f aca="true" t="shared" si="0" ref="F7:F14">MAX(G7:L7)</f>
        <v>7.96</v>
      </c>
      <c r="G7" s="12">
        <v>7.03</v>
      </c>
      <c r="H7" s="39">
        <v>7.96</v>
      </c>
      <c r="I7" s="39">
        <v>6.89</v>
      </c>
      <c r="J7" s="39">
        <v>7.9</v>
      </c>
      <c r="K7" s="39">
        <v>6.8</v>
      </c>
      <c r="L7" s="11">
        <v>7.64</v>
      </c>
    </row>
    <row r="8" spans="1:12" ht="19.5" customHeight="1">
      <c r="A8" s="7">
        <v>2</v>
      </c>
      <c r="B8" s="3">
        <v>8</v>
      </c>
      <c r="C8" s="2" t="s">
        <v>32</v>
      </c>
      <c r="D8" s="34">
        <v>35137</v>
      </c>
      <c r="E8" s="29" t="s">
        <v>33</v>
      </c>
      <c r="F8" s="30">
        <f t="shared" si="0"/>
        <v>7.62</v>
      </c>
      <c r="G8" s="5">
        <v>6.98</v>
      </c>
      <c r="H8" s="40">
        <v>7.02</v>
      </c>
      <c r="I8" s="40" t="s">
        <v>53</v>
      </c>
      <c r="J8" s="40" t="s">
        <v>53</v>
      </c>
      <c r="K8" s="40">
        <v>7.57</v>
      </c>
      <c r="L8" s="8">
        <v>7.62</v>
      </c>
    </row>
    <row r="9" spans="1:12" ht="19.5" customHeight="1">
      <c r="A9" s="7">
        <v>3</v>
      </c>
      <c r="B9" s="3">
        <v>320</v>
      </c>
      <c r="C9" s="2" t="s">
        <v>30</v>
      </c>
      <c r="D9" s="34">
        <v>35474</v>
      </c>
      <c r="E9" s="29" t="s">
        <v>31</v>
      </c>
      <c r="F9" s="30">
        <f t="shared" si="0"/>
        <v>7.16</v>
      </c>
      <c r="G9" s="5">
        <v>6.9</v>
      </c>
      <c r="H9" s="40">
        <v>7.16</v>
      </c>
      <c r="I9" s="40">
        <v>6.38</v>
      </c>
      <c r="J9" s="40">
        <v>6.75</v>
      </c>
      <c r="K9" s="40">
        <v>6.72</v>
      </c>
      <c r="L9" s="8">
        <v>6.96</v>
      </c>
    </row>
    <row r="10" spans="1:12" ht="19.5" customHeight="1">
      <c r="A10" s="7">
        <v>4</v>
      </c>
      <c r="B10" s="3">
        <v>15</v>
      </c>
      <c r="C10" s="2" t="s">
        <v>23</v>
      </c>
      <c r="D10" s="34">
        <v>35256</v>
      </c>
      <c r="E10" s="29" t="s">
        <v>22</v>
      </c>
      <c r="F10" s="30">
        <f t="shared" si="0"/>
        <v>6.56</v>
      </c>
      <c r="G10" s="5">
        <v>6.02</v>
      </c>
      <c r="H10" s="40">
        <v>6.14</v>
      </c>
      <c r="I10" s="40">
        <v>6.4</v>
      </c>
      <c r="J10" s="40">
        <v>6.56</v>
      </c>
      <c r="K10" s="40">
        <v>6.01</v>
      </c>
      <c r="L10" s="8">
        <v>6.53</v>
      </c>
    </row>
    <row r="11" spans="1:12" ht="19.5" customHeight="1">
      <c r="A11" s="7">
        <v>5</v>
      </c>
      <c r="B11" s="3">
        <v>7</v>
      </c>
      <c r="C11" s="2" t="s">
        <v>34</v>
      </c>
      <c r="D11" s="34">
        <v>35085</v>
      </c>
      <c r="E11" s="29" t="s">
        <v>33</v>
      </c>
      <c r="F11" s="30">
        <f t="shared" si="0"/>
        <v>6.42</v>
      </c>
      <c r="G11" s="5" t="s">
        <v>53</v>
      </c>
      <c r="H11" s="40">
        <v>6.42</v>
      </c>
      <c r="I11" s="40" t="s">
        <v>53</v>
      </c>
      <c r="J11" s="40"/>
      <c r="K11" s="40"/>
      <c r="L11" s="8"/>
    </row>
    <row r="12" spans="1:12" ht="19.5" customHeight="1">
      <c r="A12" s="7">
        <v>6</v>
      </c>
      <c r="B12" s="3">
        <v>10</v>
      </c>
      <c r="C12" s="2" t="s">
        <v>36</v>
      </c>
      <c r="D12" s="34">
        <v>35160</v>
      </c>
      <c r="E12" s="29" t="s">
        <v>33</v>
      </c>
      <c r="F12" s="30">
        <f t="shared" si="0"/>
        <v>6.4</v>
      </c>
      <c r="G12" s="5">
        <v>6.4</v>
      </c>
      <c r="H12" s="40" t="s">
        <v>53</v>
      </c>
      <c r="I12" s="40" t="s">
        <v>53</v>
      </c>
      <c r="J12" s="40"/>
      <c r="K12" s="40"/>
      <c r="L12" s="8"/>
    </row>
    <row r="13" spans="1:12" ht="19.5" customHeight="1">
      <c r="A13" s="7">
        <v>7</v>
      </c>
      <c r="B13" s="3">
        <v>21</v>
      </c>
      <c r="C13" s="2" t="s">
        <v>35</v>
      </c>
      <c r="D13" s="34">
        <v>35474</v>
      </c>
      <c r="E13" s="29" t="s">
        <v>22</v>
      </c>
      <c r="F13" s="30">
        <f t="shared" si="0"/>
        <v>6.25</v>
      </c>
      <c r="G13" s="5">
        <v>6.01</v>
      </c>
      <c r="H13" s="40">
        <v>5.9</v>
      </c>
      <c r="I13" s="40">
        <v>5.9</v>
      </c>
      <c r="J13" s="40">
        <v>6.25</v>
      </c>
      <c r="K13" s="40">
        <v>5.75</v>
      </c>
      <c r="L13" s="8" t="s">
        <v>53</v>
      </c>
    </row>
    <row r="14" spans="1:12" ht="19.5" customHeight="1">
      <c r="A14" s="7">
        <v>8</v>
      </c>
      <c r="B14" s="3">
        <v>22</v>
      </c>
      <c r="C14" s="2" t="s">
        <v>42</v>
      </c>
      <c r="D14" s="34">
        <v>35564</v>
      </c>
      <c r="E14" s="29" t="s">
        <v>22</v>
      </c>
      <c r="F14" s="30">
        <f t="shared" si="0"/>
        <v>5.34</v>
      </c>
      <c r="G14" s="5">
        <v>4.39</v>
      </c>
      <c r="H14" s="40">
        <v>5.34</v>
      </c>
      <c r="I14" s="40">
        <v>4.87</v>
      </c>
      <c r="J14" s="40">
        <v>5.08</v>
      </c>
      <c r="K14" s="40">
        <v>4.48</v>
      </c>
      <c r="L14" s="8">
        <v>5.05</v>
      </c>
    </row>
  </sheetData>
  <sheetProtection/>
  <mergeCells count="2">
    <mergeCell ref="K2:L2"/>
    <mergeCell ref="G5:L5"/>
  </mergeCells>
  <printOptions/>
  <pageMargins left="0.94488188976378" right="0.31496062992126" top="0.748031496062992" bottom="0.748031496062992" header="0.31496062992126" footer="0.3149606299212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berzas</dc:creator>
  <cp:keywords/>
  <dc:description/>
  <cp:lastModifiedBy>berzas</cp:lastModifiedBy>
  <cp:lastPrinted>2009-03-03T08:26:14Z</cp:lastPrinted>
  <dcterms:created xsi:type="dcterms:W3CDTF">2009-01-27T17:34:02Z</dcterms:created>
  <dcterms:modified xsi:type="dcterms:W3CDTF">2009-03-03T08:30:22Z</dcterms:modified>
  <cp:category/>
  <cp:version/>
  <cp:contentType/>
  <cp:contentStatus/>
</cp:coreProperties>
</file>