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firstSheet="6" activeTab="15"/>
  </bookViews>
  <sheets>
    <sheet name="nbox" sheetId="1" state="hidden" r:id="rId1"/>
    <sheet name="100 M V" sheetId="2" r:id="rId2"/>
    <sheet name="200 M V" sheetId="3" r:id="rId3"/>
    <sheet name="100m bb 110m bb" sheetId="4" r:id="rId4"/>
    <sheet name="400 M V" sheetId="5" r:id="rId5"/>
    <sheet name="400bb M V" sheetId="6" r:id="rId6"/>
    <sheet name="1500 M V" sheetId="7" r:id="rId7"/>
    <sheet name="1000 V" sheetId="8" state="hidden" r:id="rId8"/>
    <sheet name="Aukšt V" sheetId="9" r:id="rId9"/>
    <sheet name="Aukšt M" sheetId="10" r:id="rId10"/>
    <sheet name="Kartis" sheetId="11" r:id="rId11"/>
    <sheet name="Tolis V" sheetId="12" r:id="rId12"/>
    <sheet name="Tolis M" sheetId="13" r:id="rId13"/>
    <sheet name="Triš V" sheetId="14" r:id="rId14"/>
    <sheet name="Rut M" sheetId="15" r:id="rId15"/>
    <sheet name="Rut V" sheetId="16" r:id="rId16"/>
  </sheets>
  <definedNames>
    <definedName name="_xlnm.Print_Area" localSheetId="7">'1000 V'!$A:$IV</definedName>
    <definedName name="_xlnm.Print_Area" localSheetId="0">'nbox'!$A:$IV</definedName>
    <definedName name="rez" localSheetId="7">'1000 V'!$D$9:$I$24</definedName>
    <definedName name="SHEET_TITLE" localSheetId="7">"1000 V"</definedName>
    <definedName name="SHEET_TITLE" localSheetId="0">"nbox"</definedName>
    <definedName name="spr" localSheetId="7">'1000 V'!$C$9:$K$42</definedName>
  </definedNames>
  <calcPr fullCalcOnLoad="1"/>
</workbook>
</file>

<file path=xl/sharedStrings.xml><?xml version="1.0" encoding="utf-8"?>
<sst xmlns="http://schemas.openxmlformats.org/spreadsheetml/2006/main" count="760" uniqueCount="270">
  <si>
    <t>Dalyvis</t>
  </si>
  <si>
    <t>Komanda</t>
  </si>
  <si>
    <t>Gim.data</t>
  </si>
  <si>
    <t>r116</t>
  </si>
  <si>
    <t>Palanga</t>
  </si>
  <si>
    <t>NIKĖ</t>
  </si>
  <si>
    <t>Klaipėda</t>
  </si>
  <si>
    <t>r15</t>
  </si>
  <si>
    <t>Gargždai</t>
  </si>
  <si>
    <t>NIKE</t>
  </si>
  <si>
    <t>MARATONAS</t>
  </si>
  <si>
    <t>r204</t>
  </si>
  <si>
    <t>Plungė</t>
  </si>
  <si>
    <t>r203</t>
  </si>
  <si>
    <t>Nikė</t>
  </si>
  <si>
    <t>r80</t>
  </si>
  <si>
    <t>Vilkyčiai</t>
  </si>
  <si>
    <t>r302</t>
  </si>
  <si>
    <t>r25</t>
  </si>
  <si>
    <t>Šilutė</t>
  </si>
  <si>
    <t>r7</t>
  </si>
  <si>
    <t>r87</t>
  </si>
  <si>
    <t>Klaipėdos miesto stipriausių lengvaatlečių varžybos</t>
  </si>
  <si>
    <t>400m Vyrams</t>
  </si>
  <si>
    <t>100m Moterims</t>
  </si>
  <si>
    <t>Klaipėda, Miesto centrinis stadionas</t>
  </si>
  <si>
    <t>1000m Moterims</t>
  </si>
  <si>
    <t>100m Vyrams</t>
  </si>
  <si>
    <t>1000m Vyrams</t>
  </si>
  <si>
    <t>400m Moterims</t>
  </si>
  <si>
    <t>Porgrama</t>
  </si>
  <si>
    <t>Takas</t>
  </si>
  <si>
    <t>Vieta</t>
  </si>
  <si>
    <t>rank viso</t>
  </si>
  <si>
    <t>St Nr</t>
  </si>
  <si>
    <t>st</t>
  </si>
  <si>
    <t>Rezult</t>
  </si>
  <si>
    <t>rez</t>
  </si>
  <si>
    <t>rez2</t>
  </si>
  <si>
    <t>Pradžia:</t>
  </si>
  <si>
    <t xml:space="preserve"> </t>
  </si>
  <si>
    <t>1 bėgimas iš</t>
  </si>
  <si>
    <t>Finalas</t>
  </si>
  <si>
    <t>3 bėgimas iš</t>
  </si>
  <si>
    <t>100m bėgimas moterims</t>
  </si>
  <si>
    <t xml:space="preserve">Vėjas: </t>
  </si>
  <si>
    <t>+2.2</t>
  </si>
  <si>
    <t>2 bėgimas iš</t>
  </si>
  <si>
    <t>m_100p</t>
  </si>
  <si>
    <t>+2.2.</t>
  </si>
  <si>
    <t>100m bėgimas vyrams</t>
  </si>
  <si>
    <t>+1.3</t>
  </si>
  <si>
    <t>+1.8</t>
  </si>
  <si>
    <t>200m bėgimas moterims</t>
  </si>
  <si>
    <t>dns</t>
  </si>
  <si>
    <t>200m bėgimas vyrams</t>
  </si>
  <si>
    <t>+.1.8</t>
  </si>
  <si>
    <t>100m barj. (0.76-8.25) bėgimas moterims</t>
  </si>
  <si>
    <t>+.1.0</t>
  </si>
  <si>
    <t>100m barj. bėgimas moterims</t>
  </si>
  <si>
    <t>Irenijus Stabrauskas</t>
  </si>
  <si>
    <t>+1.0</t>
  </si>
  <si>
    <t>110m barj. (?-?)bėgimas</t>
  </si>
  <si>
    <t>110m barj. bėgimas vyrams</t>
  </si>
  <si>
    <t>+2.1</t>
  </si>
  <si>
    <t>+2.0</t>
  </si>
  <si>
    <t>400m bėgimas moterims</t>
  </si>
  <si>
    <t>400m bėgimas vyrams</t>
  </si>
  <si>
    <t>400m barj. bėgimas moterims</t>
  </si>
  <si>
    <t xml:space="preserve">Pradžia: </t>
  </si>
  <si>
    <t>Šuolis su kartimi vyrams</t>
  </si>
  <si>
    <t>Nr</t>
  </si>
  <si>
    <t xml:space="preserve">  </t>
  </si>
  <si>
    <t>Kv L</t>
  </si>
  <si>
    <t>1500m bėgimas moterims</t>
  </si>
  <si>
    <t>1500m bėgimas vyrams</t>
  </si>
  <si>
    <t>=if(isblank(D29)," ",vlookup(D29, !bib,2,FALSE))</t>
  </si>
  <si>
    <t>=if(isblank(D36)," ",vlookup(D36, !bib,3,FALSE))</t>
  </si>
  <si>
    <t>=if(isblank(D22)," ",vlookup(D22, !bib,2,FALSE))</t>
  </si>
  <si>
    <t>=if(isblank(D29)," ",vlookup(D29, !bib,3,FALSE))</t>
  </si>
  <si>
    <t>=if(isblank(D36)," ",vlookup(D36, !bib,4,FALSE))</t>
  </si>
  <si>
    <t>=if(isblank(D15)," ",vlookup(D15, !bib,2,FALSE))</t>
  </si>
  <si>
    <t>=if(isblank(D22)," ",vlookup(D22, !bib,3,FALSE))</t>
  </si>
  <si>
    <t>=if(isblank(D29)," ",vlookup(D29, !bib,4,FALSE))</t>
  </si>
  <si>
    <t>=if(isblank(D15)," ",vlookup(D15, !bib,3,FALSE))</t>
  </si>
  <si>
    <t>=if(isblank(D22)," ",vlookup(D22, !bib,4,FALSE))</t>
  </si>
  <si>
    <t>=if(isblank(D15)," ",vlookup(D15, !bib,4,FALSE))</t>
  </si>
  <si>
    <t>=if(isblank(D38)," ",vlookup(D38, !bib,2,FALSE))</t>
  </si>
  <si>
    <t>=if(isblank(D31)," ",vlookup(D31, !bib,2,FALSE))</t>
  </si>
  <si>
    <t>=if(isblank(D38)," ",vlookup(D38, !bib,3,FALSE))</t>
  </si>
  <si>
    <t>=if(isblank(D31)," ",vlookup(D31, !bib,3,FALSE))</t>
  </si>
  <si>
    <t>=if(isblank(D38)," ",vlookup(D38, !bib,4,FALSE))</t>
  </si>
  <si>
    <t>=if(isblank(D17)," ",vlookup(D17, !bib,2,FALSE))</t>
  </si>
  <si>
    <t>=if(isblank(D31)," ",vlookup(D31, !bib,4,FALSE))</t>
  </si>
  <si>
    <t>=if(isblank(D10)," ",vlookup(D10, !bib,2,FALSE))</t>
  </si>
  <si>
    <t>=if(isblank(D17)," ",vlookup(D17, !bib,3,FALSE))</t>
  </si>
  <si>
    <t>=if(isblank(D10)," ",vlookup(D10, !bib,3,FALSE))</t>
  </si>
  <si>
    <t>=if(isblank(D17)," ",vlookup(D17, !bib,4,FALSE))</t>
  </si>
  <si>
    <t>=if(isblank(D10)," ",vlookup(D10, !bib,4,FALSE))</t>
  </si>
  <si>
    <t>=if(isblank(D40)," ",vlookup(D40, !bib,2,FALSE))</t>
  </si>
  <si>
    <t>=if(isblank(D33)," ",vlookup(D33, !bib,2,FALSE))</t>
  </si>
  <si>
    <t>=if(isblank(D40)," ",vlookup(D40, !bib,3,FALSE))</t>
  </si>
  <si>
    <t>=if(isblank(D33)," ",vlookup(D33, !bib,3,FALSE))</t>
  </si>
  <si>
    <t>=if(isblank(D40)," ",vlookup(D40, !bib,4,FALSE))</t>
  </si>
  <si>
    <t>=if(isblank(D19)," ",vlookup(D19, !bib,2,FALSE))</t>
  </si>
  <si>
    <t>=if(isblank(D33)," ",vlookup(D33, !bib,4,FALSE))</t>
  </si>
  <si>
    <t>=if(isblank(D12)," ",vlookup(D12, !bib,2,FALSE))</t>
  </si>
  <si>
    <t>=if(isblank(D19)," ",vlookup(D19, !bib,3,FALSE))</t>
  </si>
  <si>
    <t>=if(isblank(D12)," ",vlookup(D12, !bib,3,FALSE))</t>
  </si>
  <si>
    <t>=if(isblank(D19)," ",vlookup(D19, !bib,4,FALSE))</t>
  </si>
  <si>
    <t>=if(isblank(D12)," ",vlookup(D12, !bib,4,FALSE))</t>
  </si>
  <si>
    <t>=if(isblank(D42)," ",vlookup(D42, !bib,2,FALSE))</t>
  </si>
  <si>
    <t>=if(isblank(D35)," ",vlookup(D35, !bib,2,FALSE))</t>
  </si>
  <si>
    <t>=if(isblank(D42)," ",vlookup(D42, !bib,3,FALSE))</t>
  </si>
  <si>
    <t>=if(isblank(D28)," ",vlookup(D28, !bib,2,FALSE))</t>
  </si>
  <si>
    <t>=if(isblank(D35)," ",vlookup(D35, !bib,3,FALSE))</t>
  </si>
  <si>
    <t>=if(isblank(D42)," ",vlookup(D42, !bib,4,FALSE))</t>
  </si>
  <si>
    <t>=if(isblank(D21)," ",vlookup(D21, !bib,2,FALSE))</t>
  </si>
  <si>
    <t>=if(isblank(D28)," ",vlookup(D28, !bib,3,FALSE))</t>
  </si>
  <si>
    <t>=if(isblank(D35)," ",vlookup(D35, !bib,4,FALSE))</t>
  </si>
  <si>
    <t>=if(isblank(D14)," ",vlookup(D14, !bib,2,FALSE))</t>
  </si>
  <si>
    <t>=if(isblank(D21)," ",vlookup(D21, !bib,3,FALSE))</t>
  </si>
  <si>
    <t>=if(isblank(D28)," ",vlookup(D28, !bib,4,FALSE))</t>
  </si>
  <si>
    <t>=if(isblank(D14)," ",vlookup(D14, !bib,3,FALSE))</t>
  </si>
  <si>
    <t>=if(isblank(D21)," ",vlookup(D21, !bib,4,FALSE))</t>
  </si>
  <si>
    <t>=if(isblank(D14)," ",vlookup(D14, !bib,4,FALSE))</t>
  </si>
  <si>
    <t>=if(isblank(D37)," ",vlookup(D37, !bib,2,FALSE))</t>
  </si>
  <si>
    <t>=if(isblank(D30)," ",vlookup(D30, !bib,2,FALSE))</t>
  </si>
  <si>
    <t>=if(isblank(D37)," ",vlookup(D37, !bib,3,FALSE))</t>
  </si>
  <si>
    <t>=if(isblank(D23)," ",vlookup(D23, !bib,2,FALSE))</t>
  </si>
  <si>
    <t>=if(isblank(D30)," ",vlookup(D30, !bib,3,FALSE))</t>
  </si>
  <si>
    <t>=if(isblank(D37)," ",vlookup(D37, !bib,4,FALSE))</t>
  </si>
  <si>
    <t>=if(isblank(D16)," ",vlookup(D16, !bib,2,FALSE))</t>
  </si>
  <si>
    <t>=if(isblank(D23)," ",vlookup(D23, !bib,3,FALSE))</t>
  </si>
  <si>
    <t>=if(isblank(D30)," ",vlookup(D30, !bib,4,FALSE))</t>
  </si>
  <si>
    <t>=if(isblank(D9)," ",vlookup(D9, !bib,2,FALSE))</t>
  </si>
  <si>
    <t>=if(isblank(D16)," ",vlookup(D16, !bib,3,FALSE))</t>
  </si>
  <si>
    <t>=if(isblank(D23)," ",vlookup(D23, !bib,4,FALSE))</t>
  </si>
  <si>
    <t>=if(isblank(D9)," ",vlookup(D9, !bib,3,FALSE))</t>
  </si>
  <si>
    <t>=if(isblank(D16)," ",vlookup(D16, !bib,4,FALSE))</t>
  </si>
  <si>
    <t>=if(isblank(D9)," ",vlookup(D9, !bib,4,FALSE))</t>
  </si>
  <si>
    <t>=if(isblank(D39)," ",vlookup(D39, !bib,2,FALSE))</t>
  </si>
  <si>
    <t>=if(isblank(D32)," ",vlookup(D32, !bib,2,FALSE))</t>
  </si>
  <si>
    <t>=if(isblank(D39)," ",vlookup(D39, !bib,3,FALSE))</t>
  </si>
  <si>
    <t>=if(isblank(D32)," ",vlookup(D32, !bib,3,FALSE))</t>
  </si>
  <si>
    <t>=if(isblank(D39)," ",vlookup(D39, !bib,4,FALSE))</t>
  </si>
  <si>
    <t>=if(isblank(D18)," ",vlookup(D18, !bib,2,FALSE))</t>
  </si>
  <si>
    <t>=if(isblank(D32)," ",vlookup(D32, !bib,4,FALSE))</t>
  </si>
  <si>
    <t>1000m bėgimas moterims</t>
  </si>
  <si>
    <t>=if(isblank(D11)," ",vlookup(D11, !bib,2,FALSE))</t>
  </si>
  <si>
    <t>=if(isblank(D18)," ",vlookup(D18, !bib,3,FALSE))</t>
  </si>
  <si>
    <t>=if(isblank(D11)," ",vlookup(D11, !bib,3,FALSE))</t>
  </si>
  <si>
    <t>=if(isblank(D18)," ",vlookup(D18, !bib,4,FALSE))</t>
  </si>
  <si>
    <t>=if(isblank(D11)," ",vlookup(D11, !bib,4,FALSE))</t>
  </si>
  <si>
    <t>=if(isblank(D41)," ",vlookup(D41, !bib,2,FALSE))</t>
  </si>
  <si>
    <t>=if(isblank(D34)," ",vlookup(D34, !bib,2,FALSE))</t>
  </si>
  <si>
    <t>=if(isblank(D41)," ",vlookup(D41, !bib,3,FALSE))</t>
  </si>
  <si>
    <t>=if(isblank(D34)," ",vlookup(D34, !bib,3,FALSE))</t>
  </si>
  <si>
    <t>=if(isblank(D41)," ",vlookup(D41, !bib,4,FALSE))</t>
  </si>
  <si>
    <t>=if(isblank(D20)," ",vlookup(D20, !bib,2,FALSE))</t>
  </si>
  <si>
    <t>=if(isblank(D34)," ",vlookup(D34, !bib,4,FALSE))</t>
  </si>
  <si>
    <t>=if(isblank(D13)," ",vlookup(D13, !bib,2,FALSE))</t>
  </si>
  <si>
    <t>=if(isblank(D20)," ",vlookup(D20, !bib,3,FALSE))</t>
  </si>
  <si>
    <t>=if(isblank(D13)," ",vlookup(D13, !bib,3,FALSE))</t>
  </si>
  <si>
    <t>=if(isblank(D20)," ",vlookup(D20, !bib,4,FALSE))</t>
  </si>
  <si>
    <t>=if(isblank(D13)," ",vlookup(D13, !bib,4,FALSE))</t>
  </si>
  <si>
    <t>=if(isblank(D36)," ",vlookup(D36, !bib,2,FALSE))</t>
  </si>
  <si>
    <t>XXX</t>
  </si>
  <si>
    <t>O</t>
  </si>
  <si>
    <t>-</t>
  </si>
  <si>
    <t>XO</t>
  </si>
  <si>
    <t>XXO</t>
  </si>
  <si>
    <t>Šuolis į aukštį vyrams</t>
  </si>
  <si>
    <t>B a n d y m a i</t>
  </si>
  <si>
    <t>XX-</t>
  </si>
  <si>
    <t>Šuolis į aukštį Moterims</t>
  </si>
  <si>
    <t>NM</t>
  </si>
  <si>
    <t>x</t>
  </si>
  <si>
    <t>Šuolis į tolį Vyrams</t>
  </si>
  <si>
    <t>Stat</t>
  </si>
  <si>
    <t>tšk</t>
  </si>
  <si>
    <t>1 band</t>
  </si>
  <si>
    <t>2 band</t>
  </si>
  <si>
    <t>3 band</t>
  </si>
  <si>
    <t>4 band</t>
  </si>
  <si>
    <t>5 band</t>
  </si>
  <si>
    <t>6 band</t>
  </si>
  <si>
    <t>Šuolis į tolį Moterims</t>
  </si>
  <si>
    <t>Žilvinas Valantiejus</t>
  </si>
  <si>
    <t>Trišuolis Vyrams</t>
  </si>
  <si>
    <t>Rutulio stūmimas moterims</t>
  </si>
  <si>
    <t>Rutulio stūmimas vyramss</t>
  </si>
  <si>
    <t>Evelina Meškerytė</t>
  </si>
  <si>
    <t>Greta Bučytė</t>
  </si>
  <si>
    <t>Eglė Gestautaitė</t>
  </si>
  <si>
    <t>Deimantas Špučys</t>
  </si>
  <si>
    <t>Aleksandr Kuliš</t>
  </si>
  <si>
    <t>Mantas Norvilas</t>
  </si>
  <si>
    <t>Ovidijus Rudys</t>
  </si>
  <si>
    <t>Erlanadas Slavinskas</t>
  </si>
  <si>
    <t>Tomas Kiltinavičius</t>
  </si>
  <si>
    <t>Dominykas Eičinas</t>
  </si>
  <si>
    <t>Arnoldas Rauba</t>
  </si>
  <si>
    <t>Vladislav Liubčuk</t>
  </si>
  <si>
    <t>Erlandas Slavinskas</t>
  </si>
  <si>
    <t>Iveta Proskurinaitė</t>
  </si>
  <si>
    <t>Eglė Puidokaitė</t>
  </si>
  <si>
    <t>Alvita Arčiulytė</t>
  </si>
  <si>
    <t>Dovydas Paserpskis</t>
  </si>
  <si>
    <t>Rokas Markauskas</t>
  </si>
  <si>
    <t>Giedrius Valaitis</t>
  </si>
  <si>
    <t>Aurimas Ravickis</t>
  </si>
  <si>
    <t>Marius Česnavičius</t>
  </si>
  <si>
    <t>Ramūnas Vasiliauskas</t>
  </si>
  <si>
    <t>Justas Laurinaitis</t>
  </si>
  <si>
    <t>Martynas Jurys</t>
  </si>
  <si>
    <t>Erikas Stankus</t>
  </si>
  <si>
    <t>Ramunė Valantiejūtė</t>
  </si>
  <si>
    <t>Živilė Brokoriūtė</t>
  </si>
  <si>
    <t>Monika Riškutė</t>
  </si>
  <si>
    <t>Artūras Janauskas</t>
  </si>
  <si>
    <t>Mantas Pavalkis</t>
  </si>
  <si>
    <t>Egidijus Zaniauskas</t>
  </si>
  <si>
    <t>Jonas Mažeika</t>
  </si>
  <si>
    <t>Lukas Barkus</t>
  </si>
  <si>
    <t>Ernestas Nekraševičius</t>
  </si>
  <si>
    <t>110m barj. (jaunių)bėgimas</t>
  </si>
  <si>
    <t>Aušra Jurgauskaitė</t>
  </si>
  <si>
    <t>Karolina Brigmanaitė</t>
  </si>
  <si>
    <t>Diana Curikova</t>
  </si>
  <si>
    <t>Marius Rumbutis</t>
  </si>
  <si>
    <t>Aidas Pėlikis</t>
  </si>
  <si>
    <t>Dominykas Butkevičius</t>
  </si>
  <si>
    <t>Dovilė Bliūdžiūtė</t>
  </si>
  <si>
    <t>Aistė Daugėlaitė</t>
  </si>
  <si>
    <t>Robertas Valančius</t>
  </si>
  <si>
    <t>Tomas Oleinikas</t>
  </si>
  <si>
    <t xml:space="preserve">XO </t>
  </si>
  <si>
    <t>B A N D Y M A I</t>
  </si>
  <si>
    <t>Mantas Baltrimas</t>
  </si>
  <si>
    <t>Ronaldas Zabitis</t>
  </si>
  <si>
    <t>Rokas Špečkauskas</t>
  </si>
  <si>
    <t>Matas Šniepas</t>
  </si>
  <si>
    <t>Konradas Šlevas</t>
  </si>
  <si>
    <t>Vladislav Tupčienko</t>
  </si>
  <si>
    <t>Oksana Gelžinytė</t>
  </si>
  <si>
    <t>Lukas Jasinskas</t>
  </si>
  <si>
    <t>Andrius Šliapcevas</t>
  </si>
  <si>
    <t>Aleksandras Jakinevičius</t>
  </si>
  <si>
    <t>400m  barj. (??) bėgimas vyrams</t>
  </si>
  <si>
    <t>Vykintas Dolobauskas</t>
  </si>
  <si>
    <t>Andrius Andrejevas</t>
  </si>
  <si>
    <t>Vidas Selevičius</t>
  </si>
  <si>
    <t>Dovydas Gricius</t>
  </si>
  <si>
    <t>Deimantė Vibrytė</t>
  </si>
  <si>
    <t>Eglė Rocevičiūtė</t>
  </si>
  <si>
    <t>Marius Rudys</t>
  </si>
  <si>
    <t>Mantas Šimkus</t>
  </si>
  <si>
    <t>Petras Butkus</t>
  </si>
  <si>
    <t>Salvijus Koviera</t>
  </si>
  <si>
    <t>Martynas Vrašinskas</t>
  </si>
  <si>
    <t>Gabrielius Šiaulinskas</t>
  </si>
  <si>
    <t>Ugnė Gestautaitė</t>
  </si>
  <si>
    <t>Eglė Urbonaitė</t>
  </si>
  <si>
    <t>Ieva Tkačenko</t>
  </si>
  <si>
    <t>Greta Jasulaitytė</t>
  </si>
  <si>
    <t>1996-</t>
  </si>
  <si>
    <t>Rokas Meškys</t>
  </si>
  <si>
    <t>Karolis Vaišvila</t>
  </si>
  <si>
    <t>Indrė Vasiliauskaitė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</si>
</sst>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\-mm\-dd;@"/>
    <numFmt numFmtId="173" formatCode="m:ss.00"/>
    <numFmt numFmtId="174" formatCode="yyyy\-mm\-dd"/>
    <numFmt numFmtId="175" formatCode="yyyy\-mmm\-dd"/>
    <numFmt numFmtId="176" formatCode="[$-FC27]yyyy\ &quot;m.&quot;\ mmmm\ d\ &quot;d.&quot;;@"/>
  </numFmts>
  <fonts count="42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9"/>
      <name val="Times New Roman"/>
      <family val="0"/>
    </font>
    <font>
      <sz val="12"/>
      <color indexed="8"/>
      <name val="Times New Roman"/>
      <family val="0"/>
    </font>
    <font>
      <sz val="16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74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20" fontId="0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2" fontId="4" fillId="0" borderId="0" xfId="0" applyNumberFormat="1" applyFont="1" applyFill="1" applyBorder="1" applyAlignment="1" applyProtection="1">
      <alignment/>
      <protection/>
    </xf>
    <xf numFmtId="20" fontId="1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1" fontId="2" fillId="0" borderId="12" xfId="0" applyNumberFormat="1" applyFont="1" applyFill="1" applyBorder="1" applyAlignment="1" applyProtection="1">
      <alignment horizontal="center"/>
      <protection/>
    </xf>
    <xf numFmtId="2" fontId="2" fillId="0" borderId="13" xfId="0" applyNumberFormat="1" applyFont="1" applyFill="1" applyBorder="1" applyAlignment="1" applyProtection="1">
      <alignment horizontal="center"/>
      <protection/>
    </xf>
    <xf numFmtId="20" fontId="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20" fontId="2" fillId="0" borderId="0" xfId="0" applyNumberFormat="1" applyFont="1" applyFill="1" applyBorder="1" applyAlignment="1" applyProtection="1">
      <alignment horizontal="left"/>
      <protection/>
    </xf>
    <xf numFmtId="172" fontId="1" fillId="0" borderId="0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4" fillId="0" borderId="15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2" fontId="1" fillId="0" borderId="16" xfId="0" applyNumberFormat="1" applyFont="1" applyFill="1" applyBorder="1" applyAlignment="1" applyProtection="1">
      <alignment horizontal="center"/>
      <protection/>
    </xf>
    <xf numFmtId="0" fontId="4" fillId="0" borderId="17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2" fontId="1" fillId="33" borderId="16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/>
      <protection/>
    </xf>
    <xf numFmtId="172" fontId="1" fillId="0" borderId="18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" fillId="0" borderId="12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" fillId="0" borderId="19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" fillId="33" borderId="10" xfId="0" applyNumberFormat="1" applyFont="1" applyFill="1" applyBorder="1" applyAlignment="1" applyProtection="1">
      <alignment horizontal="center"/>
      <protection/>
    </xf>
    <xf numFmtId="1" fontId="2" fillId="0" borderId="1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172" fontId="1" fillId="0" borderId="19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2" fontId="1" fillId="0" borderId="20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2" fontId="2" fillId="0" borderId="17" xfId="0" applyNumberFormat="1" applyFont="1" applyFill="1" applyBorder="1" applyAlignment="1" applyProtection="1">
      <alignment horizontal="center"/>
      <protection/>
    </xf>
    <xf numFmtId="172" fontId="1" fillId="0" borderId="14" xfId="0" applyNumberFormat="1" applyFont="1" applyFill="1" applyBorder="1" applyAlignment="1" applyProtection="1">
      <alignment horizontal="center"/>
      <protection/>
    </xf>
    <xf numFmtId="174" fontId="4" fillId="0" borderId="0" xfId="0" applyNumberFormat="1" applyFont="1" applyFill="1" applyBorder="1" applyAlignment="1" applyProtection="1">
      <alignment horizontal="left"/>
      <protection/>
    </xf>
    <xf numFmtId="172" fontId="2" fillId="0" borderId="19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173" fontId="1" fillId="0" borderId="0" xfId="0" applyNumberFormat="1" applyFont="1" applyFill="1" applyBorder="1" applyAlignment="1" applyProtection="1">
      <alignment horizontal="center"/>
      <protection/>
    </xf>
    <xf numFmtId="173" fontId="2" fillId="0" borderId="0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4" fillId="0" borderId="0" xfId="0" applyNumberFormat="1" applyFont="1" applyFill="1" applyBorder="1" applyAlignment="1" applyProtection="1">
      <alignment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172" fontId="2" fillId="0" borderId="12" xfId="0" applyNumberFormat="1" applyFont="1" applyFill="1" applyBorder="1" applyAlignment="1" applyProtection="1">
      <alignment horizontal="left"/>
      <protection/>
    </xf>
    <xf numFmtId="2" fontId="2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left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23" xfId="0" applyNumberFormat="1" applyFont="1" applyFill="1" applyBorder="1" applyAlignment="1" applyProtection="1">
      <alignment horizontal="center"/>
      <protection/>
    </xf>
    <xf numFmtId="2" fontId="0" fillId="0" borderId="21" xfId="0" applyNumberFormat="1" applyFont="1" applyFill="1" applyBorder="1" applyAlignment="1" applyProtection="1">
      <alignment horizontal="center"/>
      <protection/>
    </xf>
    <xf numFmtId="0" fontId="4" fillId="0" borderId="24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 horizontal="center"/>
      <protection/>
    </xf>
    <xf numFmtId="0" fontId="4" fillId="0" borderId="26" xfId="0" applyNumberFormat="1" applyFont="1" applyFill="1" applyBorder="1" applyAlignment="1" applyProtection="1">
      <alignment horizontal="left"/>
      <protection/>
    </xf>
    <xf numFmtId="0" fontId="4" fillId="0" borderId="27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 horizontal="left"/>
      <protection/>
    </xf>
    <xf numFmtId="0" fontId="1" fillId="0" borderId="28" xfId="0" applyNumberFormat="1" applyFont="1" applyFill="1" applyBorder="1" applyAlignment="1" applyProtection="1">
      <alignment horizontal="center"/>
      <protection/>
    </xf>
    <xf numFmtId="2" fontId="0" fillId="0" borderId="26" xfId="0" applyNumberFormat="1" applyFont="1" applyFill="1" applyBorder="1" applyAlignment="1" applyProtection="1">
      <alignment horizontal="center"/>
      <protection/>
    </xf>
    <xf numFmtId="172" fontId="1" fillId="0" borderId="28" xfId="0" applyNumberFormat="1" applyFont="1" applyFill="1" applyBorder="1" applyAlignment="1" applyProtection="1">
      <alignment horizontal="center"/>
      <protection/>
    </xf>
    <xf numFmtId="2" fontId="0" fillId="0" borderId="15" xfId="0" applyNumberFormat="1" applyFont="1" applyFill="1" applyBorder="1" applyAlignment="1" applyProtection="1">
      <alignment horizontal="center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1" fillId="0" borderId="29" xfId="0" applyNumberFormat="1" applyFont="1" applyFill="1" applyBorder="1" applyAlignment="1" applyProtection="1">
      <alignment horizontal="center"/>
      <protection/>
    </xf>
    <xf numFmtId="0" fontId="2" fillId="0" borderId="30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 applyProtection="1">
      <alignment/>
      <protection/>
    </xf>
    <xf numFmtId="0" fontId="4" fillId="0" borderId="31" xfId="0" applyNumberFormat="1" applyFont="1" applyFill="1" applyBorder="1" applyAlignment="1" applyProtection="1">
      <alignment horizontal="left"/>
      <protection/>
    </xf>
    <xf numFmtId="2" fontId="2" fillId="0" borderId="32" xfId="0" applyNumberFormat="1" applyFont="1" applyFill="1" applyBorder="1" applyAlignment="1" applyProtection="1">
      <alignment horizontal="center"/>
      <protection/>
    </xf>
    <xf numFmtId="2" fontId="0" fillId="0" borderId="33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 applyProtection="1">
      <alignment horizontal="center"/>
      <protection/>
    </xf>
    <xf numFmtId="1" fontId="2" fillId="0" borderId="20" xfId="0" applyNumberFormat="1" applyFont="1" applyFill="1" applyBorder="1" applyAlignment="1" applyProtection="1">
      <alignment horizontal="center"/>
      <protection/>
    </xf>
    <xf numFmtId="173" fontId="2" fillId="0" borderId="34" xfId="0" applyNumberFormat="1" applyFont="1" applyFill="1" applyBorder="1" applyAlignment="1" applyProtection="1">
      <alignment horizontal="center"/>
      <protection/>
    </xf>
    <xf numFmtId="173" fontId="2" fillId="0" borderId="35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 horizontal="left"/>
      <protection/>
    </xf>
    <xf numFmtId="2" fontId="2" fillId="0" borderId="11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1" fontId="2" fillId="0" borderId="36" xfId="0" applyNumberFormat="1" applyFont="1" applyFill="1" applyBorder="1" applyAlignment="1" applyProtection="1">
      <alignment horizontal="center"/>
      <protection/>
    </xf>
    <xf numFmtId="1" fontId="2" fillId="0" borderId="37" xfId="0" applyNumberFormat="1" applyFont="1" applyFill="1" applyBorder="1" applyAlignment="1" applyProtection="1">
      <alignment horizontal="center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38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0" fillId="0" borderId="34" xfId="0" applyNumberFormat="1" applyFont="1" applyFill="1" applyBorder="1" applyAlignment="1" applyProtection="1">
      <alignment horizontal="center" vertical="top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0" fillId="0" borderId="39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2" fontId="2" fillId="0" borderId="40" xfId="0" applyNumberFormat="1" applyFont="1" applyFill="1" applyBorder="1" applyAlignment="1" applyProtection="1">
      <alignment horizontal="center"/>
      <protection/>
    </xf>
    <xf numFmtId="0" fontId="0" fillId="0" borderId="35" xfId="0" applyNumberFormat="1" applyFont="1" applyFill="1" applyBorder="1" applyAlignment="1" applyProtection="1">
      <alignment horizontal="center" vertical="top"/>
      <protection/>
    </xf>
    <xf numFmtId="2" fontId="2" fillId="0" borderId="29" xfId="0" applyNumberFormat="1" applyFont="1" applyFill="1" applyBorder="1" applyAlignment="1" applyProtection="1">
      <alignment horizontal="center"/>
      <protection/>
    </xf>
    <xf numFmtId="172" fontId="1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172" fontId="2" fillId="0" borderId="18" xfId="0" applyNumberFormat="1" applyFont="1" applyFill="1" applyBorder="1" applyAlignment="1" applyProtection="1">
      <alignment horizontal="left"/>
      <protection/>
    </xf>
    <xf numFmtId="2" fontId="2" fillId="0" borderId="31" xfId="0" applyNumberFormat="1" applyFont="1" applyFill="1" applyBorder="1" applyAlignment="1" applyProtection="1">
      <alignment horizontal="center"/>
      <protection/>
    </xf>
    <xf numFmtId="2" fontId="2" fillId="0" borderId="27" xfId="0" applyNumberFormat="1" applyFont="1" applyFill="1" applyBorder="1" applyAlignment="1" applyProtection="1">
      <alignment horizontal="center"/>
      <protection/>
    </xf>
    <xf numFmtId="2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41" xfId="0" applyNumberFormat="1" applyFont="1" applyFill="1" applyBorder="1" applyAlignment="1" applyProtection="1">
      <alignment horizontal="left"/>
      <protection/>
    </xf>
    <xf numFmtId="0" fontId="0" fillId="0" borderId="42" xfId="0" applyNumberFormat="1" applyFont="1" applyFill="1" applyBorder="1" applyAlignment="1" applyProtection="1">
      <alignment horizontal="center" vertical="top"/>
      <protection/>
    </xf>
    <xf numFmtId="0" fontId="0" fillId="0" borderId="42" xfId="0" applyNumberFormat="1" applyFont="1" applyFill="1" applyBorder="1" applyAlignment="1" applyProtection="1">
      <alignment horizontal="center"/>
      <protection/>
    </xf>
    <xf numFmtId="0" fontId="0" fillId="0" borderId="34" xfId="0" applyNumberFormat="1" applyFont="1" applyFill="1" applyBorder="1" applyAlignment="1" applyProtection="1">
      <alignment horizontal="center"/>
      <protection/>
    </xf>
    <xf numFmtId="2" fontId="2" fillId="0" borderId="12" xfId="0" applyNumberFormat="1" applyFont="1" applyFill="1" applyBorder="1" applyAlignment="1" applyProtection="1">
      <alignment horizontal="center" wrapText="1"/>
      <protection/>
    </xf>
    <xf numFmtId="1" fontId="2" fillId="0" borderId="12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/>
    </xf>
    <xf numFmtId="1" fontId="2" fillId="0" borderId="10" xfId="0" applyNumberFormat="1" applyFont="1" applyFill="1" applyBorder="1" applyAlignment="1" applyProtection="1">
      <alignment horizontal="center" wrapText="1"/>
      <protection/>
    </xf>
    <xf numFmtId="0" fontId="0" fillId="0" borderId="35" xfId="0" applyNumberFormat="1" applyFont="1" applyFill="1" applyBorder="1" applyAlignment="1" applyProtection="1">
      <alignment horizontal="center"/>
      <protection/>
    </xf>
    <xf numFmtId="0" fontId="0" fillId="0" borderId="43" xfId="0" applyNumberFormat="1" applyFont="1" applyFill="1" applyBorder="1" applyAlignment="1" applyProtection="1">
      <alignment horizontal="center"/>
      <protection/>
    </xf>
    <xf numFmtId="0" fontId="0" fillId="0" borderId="44" xfId="0" applyNumberFormat="1" applyFont="1" applyFill="1" applyBorder="1" applyAlignment="1" applyProtection="1">
      <alignment horizontal="center"/>
      <protection/>
    </xf>
    <xf numFmtId="0" fontId="0" fillId="0" borderId="45" xfId="0" applyNumberFormat="1" applyFont="1" applyFill="1" applyBorder="1" applyAlignment="1" applyProtection="1">
      <alignment horizontal="center"/>
      <protection/>
    </xf>
    <xf numFmtId="174" fontId="4" fillId="0" borderId="0" xfId="0" applyNumberFormat="1" applyFont="1" applyFill="1" applyBorder="1" applyAlignment="1" applyProtection="1">
      <alignment horizontal="center"/>
      <protection/>
    </xf>
    <xf numFmtId="0" fontId="0" fillId="0" borderId="43" xfId="0" applyNumberFormat="1" applyFill="1" applyBorder="1" applyAlignment="1" applyProtection="1">
      <alignment horizontal="center"/>
      <protection/>
    </xf>
    <xf numFmtId="0" fontId="0" fillId="0" borderId="46" xfId="0" applyNumberFormat="1" applyFont="1" applyFill="1" applyBorder="1" applyAlignment="1" applyProtection="1">
      <alignment horizontal="center"/>
      <protection/>
    </xf>
    <xf numFmtId="0" fontId="0" fillId="0" borderId="47" xfId="0" applyNumberFormat="1" applyFont="1" applyFill="1" applyBorder="1" applyAlignment="1" applyProtection="1">
      <alignment horizontal="center"/>
      <protection/>
    </xf>
    <xf numFmtId="0" fontId="0" fillId="0" borderId="48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" zoomScalePageLayoutView="0" workbookViewId="0" topLeftCell="A1">
      <selection activeCell="A1" sqref="A1"/>
    </sheetView>
  </sheetViews>
  <sheetFormatPr defaultColWidth="12.57421875" defaultRowHeight="12.75"/>
  <cols>
    <col min="1" max="1" width="8.7109375" style="1" customWidth="1"/>
    <col min="2" max="3" width="12.140625" style="1" customWidth="1"/>
    <col min="4" max="4" width="9.57421875" style="1" customWidth="1"/>
    <col min="5" max="6" width="12.140625" style="1" customWidth="1"/>
  </cols>
  <sheetData>
    <row r="1" spans="1:6" ht="27" customHeight="1">
      <c r="A1" s="4" t="s">
        <v>22</v>
      </c>
      <c r="B1" s="4"/>
      <c r="C1" s="4"/>
      <c r="D1" s="8"/>
      <c r="E1" s="8"/>
      <c r="F1" s="6"/>
    </row>
    <row r="2" spans="1:6" ht="24.75" customHeight="1">
      <c r="A2" s="5" t="s">
        <v>25</v>
      </c>
      <c r="B2" s="5"/>
      <c r="C2" s="5"/>
      <c r="D2" s="5"/>
      <c r="E2" s="5"/>
      <c r="F2" s="3">
        <v>40684</v>
      </c>
    </row>
    <row r="4" ht="12.75">
      <c r="A4" s="1" t="s">
        <v>30</v>
      </c>
    </row>
    <row r="5" spans="1:2" ht="12.75">
      <c r="A5" s="7">
        <v>0.708333333333333</v>
      </c>
      <c r="B5" s="1" t="s">
        <v>24</v>
      </c>
    </row>
    <row r="6" spans="1:2" ht="12.75">
      <c r="A6" s="7">
        <v>0.71875</v>
      </c>
      <c r="B6" s="1" t="s">
        <v>27</v>
      </c>
    </row>
    <row r="7" spans="1:2" ht="12.75">
      <c r="A7" s="7">
        <v>0.729166666666667</v>
      </c>
      <c r="B7" s="1" t="s">
        <v>29</v>
      </c>
    </row>
    <row r="8" spans="1:2" ht="12.75">
      <c r="A8" s="7">
        <v>0.736111111111111</v>
      </c>
      <c r="B8" s="1" t="s">
        <v>23</v>
      </c>
    </row>
    <row r="9" spans="1:2" ht="12.75">
      <c r="A9" s="7">
        <v>0.743055555555556</v>
      </c>
      <c r="B9" s="1" t="s">
        <v>26</v>
      </c>
    </row>
    <row r="10" spans="1:2" ht="12.75">
      <c r="A10" s="7">
        <v>0.75</v>
      </c>
      <c r="B10" s="1" t="s">
        <v>28</v>
      </c>
    </row>
    <row r="17" spans="1:3" ht="12.75">
      <c r="A17" s="7">
        <v>0.833333333333333</v>
      </c>
      <c r="B17" s="2"/>
      <c r="C17" s="2"/>
    </row>
  </sheetData>
  <sheetProtection/>
  <printOptions/>
  <pageMargins left="1" right="1" top="0.5736111111111111" bottom="0.5736111111111111" header="0" footer="0"/>
  <pageSetup cellComments="asDisplayed" horizontalDpi="600" verticalDpi="600" orientation="portrait" paperSize="9"/>
  <headerFooter alignWithMargins="0">
    <oddHeader>&amp;L&amp;C&amp;R</oddHeader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8"/>
  <sheetViews>
    <sheetView zoomScaleSheetLayoutView="1" zoomScalePageLayoutView="0" workbookViewId="0" topLeftCell="A1">
      <selection activeCell="A1" sqref="A1"/>
    </sheetView>
  </sheetViews>
  <sheetFormatPr defaultColWidth="11.421875" defaultRowHeight="12.75"/>
  <cols>
    <col min="1" max="2" width="6.8515625" style="6" customWidth="1"/>
    <col min="3" max="3" width="23.421875" style="6" customWidth="1"/>
    <col min="4" max="4" width="13.421875" style="6" customWidth="1"/>
    <col min="5" max="5" width="11.57421875" style="6" customWidth="1"/>
    <col min="6" max="6" width="5.00390625" style="6" customWidth="1"/>
    <col min="7" max="7" width="9.7109375" style="81" customWidth="1"/>
    <col min="8" max="11" width="4.57421875" style="6" bestFit="1" customWidth="1"/>
    <col min="12" max="12" width="5.7109375" style="6" bestFit="1" customWidth="1"/>
    <col min="13" max="15" width="4.57421875" style="6" bestFit="1" customWidth="1"/>
    <col min="16" max="234" width="14.421875" style="6" customWidth="1"/>
  </cols>
  <sheetData>
    <row r="1" spans="1:2" ht="20.25">
      <c r="A1" s="4" t="s">
        <v>22</v>
      </c>
      <c r="B1" s="27"/>
    </row>
    <row r="2" spans="1:15" ht="15.75">
      <c r="A2" s="36" t="s">
        <v>25</v>
      </c>
      <c r="B2" s="5"/>
      <c r="E2" s="52">
        <v>40684</v>
      </c>
      <c r="F2" s="85"/>
      <c r="G2" s="85"/>
      <c r="H2" s="67"/>
      <c r="I2" s="67"/>
      <c r="J2" s="67"/>
      <c r="K2" s="67"/>
      <c r="L2" s="67"/>
      <c r="M2" s="67"/>
      <c r="N2" s="67"/>
      <c r="O2" s="67"/>
    </row>
    <row r="3" spans="8:15" ht="14.25" customHeight="1">
      <c r="H3" s="67"/>
      <c r="I3" s="67"/>
      <c r="J3" s="67"/>
      <c r="K3" s="67"/>
      <c r="L3" s="67"/>
      <c r="M3" s="67"/>
      <c r="N3" s="67"/>
      <c r="O3" s="67"/>
    </row>
    <row r="4" spans="1:15" ht="18.75">
      <c r="A4" s="41"/>
      <c r="C4" s="27" t="s">
        <v>175</v>
      </c>
      <c r="D4" s="13"/>
      <c r="E4" s="42"/>
      <c r="F4" s="42"/>
      <c r="H4" s="124" t="s">
        <v>173</v>
      </c>
      <c r="I4" s="125"/>
      <c r="J4" s="125"/>
      <c r="K4" s="125"/>
      <c r="L4" s="125"/>
      <c r="M4" s="125"/>
      <c r="N4" s="125"/>
      <c r="O4" s="126"/>
    </row>
    <row r="5" spans="2:15" ht="15">
      <c r="B5" s="21"/>
      <c r="C5" s="18"/>
      <c r="D5" s="21"/>
      <c r="E5" s="41"/>
      <c r="F5" s="41"/>
      <c r="G5" s="43"/>
      <c r="H5" s="65">
        <v>1.2</v>
      </c>
      <c r="I5" s="73">
        <v>1.25</v>
      </c>
      <c r="J5" s="73">
        <v>1.3</v>
      </c>
      <c r="K5" s="73">
        <v>1.35</v>
      </c>
      <c r="L5" s="73">
        <v>1.4000000000000001</v>
      </c>
      <c r="M5" s="73">
        <v>1.4500000000000002</v>
      </c>
      <c r="N5" s="73">
        <v>1.5000000000000002</v>
      </c>
      <c r="O5" s="63">
        <v>1.5500000000000003</v>
      </c>
    </row>
    <row r="6" spans="1:15" ht="15.75">
      <c r="A6" s="68" t="s">
        <v>32</v>
      </c>
      <c r="B6" s="72" t="s">
        <v>71</v>
      </c>
      <c r="C6" s="66" t="s">
        <v>0</v>
      </c>
      <c r="D6" s="74" t="s">
        <v>2</v>
      </c>
      <c r="E6" s="76" t="s">
        <v>1</v>
      </c>
      <c r="F6" s="79"/>
      <c r="G6" s="83" t="s">
        <v>36</v>
      </c>
      <c r="H6" s="84">
        <v>1.6000000000000003</v>
      </c>
      <c r="I6" s="75">
        <v>1.6500000000000004</v>
      </c>
      <c r="J6" s="75">
        <v>1.7000000000000004</v>
      </c>
      <c r="K6" s="75">
        <v>1.7100000000000004</v>
      </c>
      <c r="L6" s="75"/>
      <c r="M6" s="75"/>
      <c r="N6" s="75"/>
      <c r="O6" s="64"/>
    </row>
    <row r="7" spans="1:15" ht="15.75">
      <c r="A7" s="78">
        <v>1</v>
      </c>
      <c r="B7" s="80">
        <v>237</v>
      </c>
      <c r="C7" s="25" t="s">
        <v>255</v>
      </c>
      <c r="D7" s="44">
        <v>34207</v>
      </c>
      <c r="E7" s="53" t="s">
        <v>5</v>
      </c>
      <c r="F7" s="49"/>
      <c r="G7" s="61">
        <v>1.65</v>
      </c>
      <c r="H7" s="62"/>
      <c r="I7" s="69"/>
      <c r="J7" s="69"/>
      <c r="K7" s="69"/>
      <c r="L7" s="69"/>
      <c r="M7" s="69"/>
      <c r="N7" s="69" t="s">
        <v>168</v>
      </c>
      <c r="O7" s="71" t="s">
        <v>168</v>
      </c>
    </row>
    <row r="8" spans="1:15" ht="15.75">
      <c r="A8" s="78">
        <v>2</v>
      </c>
      <c r="B8" s="80">
        <v>708</v>
      </c>
      <c r="C8" s="25" t="s">
        <v>254</v>
      </c>
      <c r="D8" s="44">
        <v>35591</v>
      </c>
      <c r="E8" s="53"/>
      <c r="F8" s="49"/>
      <c r="G8" s="61">
        <v>1.35</v>
      </c>
      <c r="H8" s="70" t="s">
        <v>168</v>
      </c>
      <c r="I8" s="77" t="s">
        <v>168</v>
      </c>
      <c r="J8" s="77" t="s">
        <v>168</v>
      </c>
      <c r="K8" s="77" t="s">
        <v>168</v>
      </c>
      <c r="L8" s="77" t="s">
        <v>167</v>
      </c>
      <c r="M8" s="77"/>
      <c r="N8" s="77"/>
      <c r="O8" s="82"/>
    </row>
  </sheetData>
  <sheetProtection/>
  <mergeCells count="1">
    <mergeCell ref="H4:O4"/>
  </mergeCells>
  <printOptions/>
  <pageMargins left="1" right="0.75" top="1.073611111" bottom="0.573611111111111" header="0" footer="0"/>
  <pageSetup cellComments="asDisplayed" horizontalDpi="600" verticalDpi="600" orientation="landscape" paperSize="9" r:id="rId1"/>
  <headerFooter alignWithMargins="0">
    <oddHeader>&amp;L&amp;C&amp;R</oddHeader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3"/>
  <sheetViews>
    <sheetView zoomScaleSheetLayoutView="1" zoomScalePageLayoutView="0" workbookViewId="0" topLeftCell="A1">
      <selection activeCell="A1" sqref="A1"/>
    </sheetView>
  </sheetViews>
  <sheetFormatPr defaultColWidth="11.421875" defaultRowHeight="12.75"/>
  <cols>
    <col min="1" max="2" width="6.8515625" style="6" customWidth="1"/>
    <col min="3" max="3" width="23.421875" style="6" customWidth="1"/>
    <col min="4" max="5" width="13.421875" style="6" customWidth="1"/>
    <col min="6" max="6" width="5.140625" style="6" customWidth="1"/>
    <col min="7" max="7" width="9.7109375" style="81" customWidth="1"/>
    <col min="8" max="8" width="5.7109375" style="6" bestFit="1" customWidth="1"/>
    <col min="9" max="10" width="4.57421875" style="6" bestFit="1" customWidth="1"/>
    <col min="11" max="13" width="5.7109375" style="6" bestFit="1" customWidth="1"/>
    <col min="14" max="14" width="4.8515625" style="6" bestFit="1" customWidth="1"/>
    <col min="15" max="15" width="5.7109375" style="6" bestFit="1" customWidth="1"/>
    <col min="16" max="234" width="14.421875" style="6" customWidth="1"/>
  </cols>
  <sheetData>
    <row r="1" spans="1:2" ht="20.25" customHeight="1">
      <c r="A1" s="4" t="s">
        <v>22</v>
      </c>
      <c r="B1" s="27"/>
    </row>
    <row r="2" spans="1:15" ht="15.75" customHeight="1">
      <c r="A2" s="36" t="s">
        <v>25</v>
      </c>
      <c r="B2" s="5"/>
      <c r="E2" s="52">
        <v>40684</v>
      </c>
      <c r="F2" s="85"/>
      <c r="G2" s="85"/>
      <c r="H2" s="67"/>
      <c r="I2" s="67"/>
      <c r="J2" s="67"/>
      <c r="K2" s="67"/>
      <c r="L2" s="67"/>
      <c r="M2" s="67"/>
      <c r="N2" s="67"/>
      <c r="O2" s="67"/>
    </row>
    <row r="3" spans="8:15" ht="14.25" customHeight="1">
      <c r="H3" s="67"/>
      <c r="I3" s="67"/>
      <c r="J3" s="67"/>
      <c r="K3" s="67"/>
      <c r="L3" s="67"/>
      <c r="M3" s="67"/>
      <c r="N3" s="67"/>
      <c r="O3" s="67"/>
    </row>
    <row r="4" spans="1:15" ht="19.5" customHeight="1">
      <c r="A4" s="41"/>
      <c r="C4" s="27" t="s">
        <v>70</v>
      </c>
      <c r="D4" s="13"/>
      <c r="E4" s="42"/>
      <c r="F4" s="42"/>
      <c r="H4" s="128" t="s">
        <v>238</v>
      </c>
      <c r="I4" s="125"/>
      <c r="J4" s="125"/>
      <c r="K4" s="125"/>
      <c r="L4" s="125"/>
      <c r="M4" s="125"/>
      <c r="N4" s="125"/>
      <c r="O4" s="126"/>
    </row>
    <row r="5" spans="2:15" ht="15.75" customHeight="1">
      <c r="B5" s="21" t="s">
        <v>69</v>
      </c>
      <c r="C5" s="18">
        <v>0.708333333333333</v>
      </c>
      <c r="D5" s="21"/>
      <c r="E5" s="41"/>
      <c r="F5" s="41"/>
      <c r="G5" s="43"/>
      <c r="H5" s="65">
        <v>2</v>
      </c>
      <c r="I5" s="73">
        <v>2.2</v>
      </c>
      <c r="J5" s="73">
        <v>2.4</v>
      </c>
      <c r="K5" s="73">
        <v>2.6</v>
      </c>
      <c r="L5" s="73">
        <v>2.8</v>
      </c>
      <c r="M5" s="73">
        <v>3</v>
      </c>
      <c r="N5" s="73">
        <v>3.2</v>
      </c>
      <c r="O5" s="63">
        <v>3.4</v>
      </c>
    </row>
    <row r="6" spans="1:15" ht="16.5" customHeight="1">
      <c r="A6" s="68" t="s">
        <v>32</v>
      </c>
      <c r="B6" s="72" t="s">
        <v>71</v>
      </c>
      <c r="C6" s="66" t="s">
        <v>0</v>
      </c>
      <c r="D6" s="74" t="s">
        <v>2</v>
      </c>
      <c r="E6" s="76" t="s">
        <v>1</v>
      </c>
      <c r="F6" s="79"/>
      <c r="G6" s="83" t="s">
        <v>36</v>
      </c>
      <c r="H6" s="84">
        <v>3.6</v>
      </c>
      <c r="I6" s="75" t="s">
        <v>40</v>
      </c>
      <c r="J6" s="75" t="s">
        <v>40</v>
      </c>
      <c r="K6" s="75" t="s">
        <v>40</v>
      </c>
      <c r="L6" s="75"/>
      <c r="M6" s="75" t="s">
        <v>40</v>
      </c>
      <c r="N6" s="75" t="s">
        <v>40</v>
      </c>
      <c r="O6" s="64" t="s">
        <v>40</v>
      </c>
    </row>
    <row r="7" spans="1:15" ht="17.25" customHeight="1">
      <c r="A7" s="78">
        <v>1</v>
      </c>
      <c r="B7" s="80">
        <v>313</v>
      </c>
      <c r="C7" s="25" t="s">
        <v>240</v>
      </c>
      <c r="D7" s="44">
        <v>34810</v>
      </c>
      <c r="E7" s="53" t="s">
        <v>5</v>
      </c>
      <c r="F7" s="49"/>
      <c r="G7" s="61">
        <v>3.4</v>
      </c>
      <c r="H7" s="62"/>
      <c r="I7" s="69"/>
      <c r="J7" s="69"/>
      <c r="K7" s="69"/>
      <c r="L7" s="69"/>
      <c r="M7" s="69" t="s">
        <v>168</v>
      </c>
      <c r="N7" s="69" t="s">
        <v>168</v>
      </c>
      <c r="O7" s="71" t="s">
        <v>168</v>
      </c>
    </row>
    <row r="8" spans="1:15" ht="17.25" customHeight="1">
      <c r="A8" s="78" t="s">
        <v>40</v>
      </c>
      <c r="B8" s="80" t="s">
        <v>40</v>
      </c>
      <c r="C8" s="25" t="s">
        <v>40</v>
      </c>
      <c r="D8" s="44" t="s">
        <v>40</v>
      </c>
      <c r="E8" s="53" t="s">
        <v>40</v>
      </c>
      <c r="F8" s="49" t="s">
        <v>40</v>
      </c>
      <c r="G8" s="61"/>
      <c r="H8" s="70" t="s">
        <v>167</v>
      </c>
      <c r="I8" s="77"/>
      <c r="J8" s="77"/>
      <c r="K8" s="77"/>
      <c r="L8" s="77"/>
      <c r="M8" s="77"/>
      <c r="N8" s="77"/>
      <c r="O8" s="82"/>
    </row>
    <row r="9" spans="1:15" ht="17.25" customHeight="1">
      <c r="A9" s="78">
        <v>2</v>
      </c>
      <c r="B9" s="80">
        <v>202</v>
      </c>
      <c r="C9" s="25" t="s">
        <v>241</v>
      </c>
      <c r="D9" s="44">
        <v>34754</v>
      </c>
      <c r="E9" s="53"/>
      <c r="F9" s="49" t="s">
        <v>40</v>
      </c>
      <c r="G9" s="61">
        <v>3.2</v>
      </c>
      <c r="H9" s="70"/>
      <c r="I9" s="77"/>
      <c r="J9" s="77"/>
      <c r="K9" s="77"/>
      <c r="L9" s="77"/>
      <c r="M9" s="77" t="s">
        <v>168</v>
      </c>
      <c r="N9" s="77" t="s">
        <v>237</v>
      </c>
      <c r="O9" s="82" t="s">
        <v>167</v>
      </c>
    </row>
    <row r="10" spans="1:15" ht="17.25" customHeight="1">
      <c r="A10" s="78">
        <v>3</v>
      </c>
      <c r="B10" s="80">
        <v>563</v>
      </c>
      <c r="C10" s="25" t="s">
        <v>242</v>
      </c>
      <c r="D10" s="44">
        <v>35285</v>
      </c>
      <c r="E10" s="53" t="s">
        <v>5</v>
      </c>
      <c r="F10" s="49" t="s">
        <v>40</v>
      </c>
      <c r="G10" s="61">
        <v>2.8</v>
      </c>
      <c r="H10" s="70" t="s">
        <v>168</v>
      </c>
      <c r="I10" s="77" t="s">
        <v>168</v>
      </c>
      <c r="J10" s="77" t="s">
        <v>168</v>
      </c>
      <c r="K10" s="77" t="s">
        <v>168</v>
      </c>
      <c r="L10" s="77" t="s">
        <v>168</v>
      </c>
      <c r="M10" s="77" t="s">
        <v>167</v>
      </c>
      <c r="N10" s="77"/>
      <c r="O10" s="82"/>
    </row>
    <row r="11" spans="1:15" ht="17.25" customHeight="1">
      <c r="A11" s="78">
        <v>4</v>
      </c>
      <c r="B11" s="80">
        <v>631</v>
      </c>
      <c r="C11" s="25" t="s">
        <v>243</v>
      </c>
      <c r="D11" s="44">
        <v>34440</v>
      </c>
      <c r="E11" s="53" t="s">
        <v>5</v>
      </c>
      <c r="F11" s="49" t="s">
        <v>72</v>
      </c>
      <c r="G11" s="61">
        <v>2.6</v>
      </c>
      <c r="H11" s="70" t="s">
        <v>40</v>
      </c>
      <c r="I11" s="77" t="s">
        <v>40</v>
      </c>
      <c r="J11" s="77" t="s">
        <v>168</v>
      </c>
      <c r="K11" s="77" t="s">
        <v>168</v>
      </c>
      <c r="L11" s="77" t="s">
        <v>167</v>
      </c>
      <c r="M11" s="77"/>
      <c r="N11" s="77"/>
      <c r="O11" s="82"/>
    </row>
    <row r="12" spans="1:15" ht="17.25" customHeight="1">
      <c r="A12" s="78">
        <v>5</v>
      </c>
      <c r="B12" s="80">
        <v>630</v>
      </c>
      <c r="C12" s="25" t="s">
        <v>244</v>
      </c>
      <c r="D12" s="44">
        <v>35357</v>
      </c>
      <c r="E12" s="53" t="s">
        <v>9</v>
      </c>
      <c r="F12" s="49" t="s">
        <v>40</v>
      </c>
      <c r="G12" s="61">
        <v>2.4</v>
      </c>
      <c r="H12" s="70" t="s">
        <v>168</v>
      </c>
      <c r="I12" s="77" t="s">
        <v>168</v>
      </c>
      <c r="J12" s="77" t="s">
        <v>170</v>
      </c>
      <c r="K12" s="77" t="s">
        <v>167</v>
      </c>
      <c r="L12" s="77"/>
      <c r="M12" s="77"/>
      <c r="N12" s="77"/>
      <c r="O12" s="82"/>
    </row>
    <row r="13" spans="1:15" ht="17.25" customHeight="1">
      <c r="A13" s="78"/>
      <c r="B13" s="80">
        <v>532</v>
      </c>
      <c r="C13" s="25" t="s">
        <v>239</v>
      </c>
      <c r="D13" s="44">
        <v>34423</v>
      </c>
      <c r="E13" s="53" t="s">
        <v>5</v>
      </c>
      <c r="F13" s="49" t="s">
        <v>40</v>
      </c>
      <c r="G13" s="61" t="s">
        <v>176</v>
      </c>
      <c r="H13" s="70" t="s">
        <v>167</v>
      </c>
      <c r="I13" s="77"/>
      <c r="J13" s="77"/>
      <c r="K13" s="77"/>
      <c r="L13" s="77"/>
      <c r="M13" s="77"/>
      <c r="N13" s="77"/>
      <c r="O13" s="82"/>
    </row>
  </sheetData>
  <sheetProtection/>
  <mergeCells count="1">
    <mergeCell ref="H4:O4"/>
  </mergeCells>
  <printOptions/>
  <pageMargins left="1" right="0.5" top="1.073611111" bottom="0.573611111111111" header="0" footer="0"/>
  <pageSetup cellComments="asDisplayed" horizontalDpi="600" verticalDpi="600" orientation="landscape" paperSize="9" r:id="rId1"/>
  <headerFooter alignWithMargins="0">
    <oddHeader>&amp;L&amp;C&amp;R</oddHeader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14"/>
  <sheetViews>
    <sheetView zoomScaleSheetLayoutView="1" zoomScalePageLayoutView="0" workbookViewId="0" topLeftCell="A1">
      <selection activeCell="A1" sqref="A1"/>
    </sheetView>
  </sheetViews>
  <sheetFormatPr defaultColWidth="11.421875" defaultRowHeight="12.75"/>
  <cols>
    <col min="1" max="2" width="6.8515625" style="6" customWidth="1"/>
    <col min="3" max="3" width="23.00390625" style="6" customWidth="1"/>
    <col min="4" max="4" width="12.421875" style="6" customWidth="1"/>
    <col min="5" max="5" width="11.140625" style="6" customWidth="1"/>
    <col min="6" max="6" width="4.140625" style="6" customWidth="1"/>
    <col min="7" max="7" width="9.7109375" style="81" customWidth="1"/>
    <col min="8" max="13" width="8.8515625" style="6" customWidth="1"/>
    <col min="14" max="253" width="14.421875" style="6" customWidth="1"/>
  </cols>
  <sheetData>
    <row r="1" spans="1:2" ht="20.25">
      <c r="A1" s="4" t="s">
        <v>22</v>
      </c>
      <c r="B1" s="27"/>
    </row>
    <row r="2" spans="1:9" ht="15.75">
      <c r="A2" s="36" t="s">
        <v>25</v>
      </c>
      <c r="B2" s="5"/>
      <c r="F2" s="127">
        <v>40684</v>
      </c>
      <c r="G2" s="127"/>
      <c r="H2" s="127"/>
      <c r="I2" s="127"/>
    </row>
    <row r="3" ht="8.25" customHeight="1"/>
    <row r="4" spans="1:6" ht="18.75">
      <c r="A4" s="41"/>
      <c r="C4" s="27" t="s">
        <v>178</v>
      </c>
      <c r="D4" s="13"/>
      <c r="E4" s="42"/>
      <c r="F4" s="42"/>
    </row>
    <row r="5" spans="2:13" ht="14.25" customHeight="1">
      <c r="B5" s="21"/>
      <c r="C5" s="18"/>
      <c r="D5" s="21"/>
      <c r="E5" s="41"/>
      <c r="F5" s="41"/>
      <c r="G5" s="43"/>
      <c r="H5" s="129" t="s">
        <v>173</v>
      </c>
      <c r="I5" s="130"/>
      <c r="J5" s="130"/>
      <c r="K5" s="130"/>
      <c r="L5" s="130"/>
      <c r="M5" s="131"/>
    </row>
    <row r="6" spans="1:13" ht="15.75">
      <c r="A6" s="12" t="s">
        <v>32</v>
      </c>
      <c r="B6" s="12" t="s">
        <v>34</v>
      </c>
      <c r="C6" s="54" t="s">
        <v>0</v>
      </c>
      <c r="D6" s="108" t="s">
        <v>2</v>
      </c>
      <c r="E6" s="111" t="s">
        <v>1</v>
      </c>
      <c r="F6" s="115"/>
      <c r="G6" s="90" t="s">
        <v>36</v>
      </c>
      <c r="H6" s="99" t="s">
        <v>181</v>
      </c>
      <c r="I6" s="109" t="s">
        <v>182</v>
      </c>
      <c r="J6" s="109" t="s">
        <v>183</v>
      </c>
      <c r="K6" s="109" t="s">
        <v>184</v>
      </c>
      <c r="L6" s="109" t="s">
        <v>185</v>
      </c>
      <c r="M6" s="103" t="s">
        <v>186</v>
      </c>
    </row>
    <row r="7" spans="1:13" ht="15.75">
      <c r="A7" s="110">
        <v>1</v>
      </c>
      <c r="B7" s="106" t="s">
        <v>13</v>
      </c>
      <c r="C7" s="25" t="s">
        <v>256</v>
      </c>
      <c r="D7" s="44">
        <v>31366</v>
      </c>
      <c r="E7" s="37" t="s">
        <v>12</v>
      </c>
      <c r="F7" s="49"/>
      <c r="G7" s="114">
        <v>7.7</v>
      </c>
      <c r="H7" s="113">
        <v>5.99</v>
      </c>
      <c r="I7" s="96">
        <v>7.54</v>
      </c>
      <c r="J7" s="96" t="s">
        <v>177</v>
      </c>
      <c r="K7" s="96">
        <v>7.3</v>
      </c>
      <c r="L7" s="96">
        <v>7.7</v>
      </c>
      <c r="M7" s="112">
        <v>7.27</v>
      </c>
    </row>
    <row r="8" spans="1:13" ht="15.75">
      <c r="A8" s="110">
        <v>2</v>
      </c>
      <c r="B8" s="106" t="s">
        <v>11</v>
      </c>
      <c r="C8" s="25" t="s">
        <v>257</v>
      </c>
      <c r="D8" s="44">
        <v>34083</v>
      </c>
      <c r="E8" s="37" t="s">
        <v>12</v>
      </c>
      <c r="F8" s="49"/>
      <c r="G8" s="114">
        <v>6.53</v>
      </c>
      <c r="H8" s="113">
        <v>6.24</v>
      </c>
      <c r="I8" s="96">
        <v>6.11</v>
      </c>
      <c r="J8" s="96">
        <v>3.55</v>
      </c>
      <c r="K8" s="96">
        <v>6.36</v>
      </c>
      <c r="L8" s="96">
        <v>6.38</v>
      </c>
      <c r="M8" s="112">
        <v>6.53</v>
      </c>
    </row>
    <row r="9" spans="1:13" ht="15.75">
      <c r="A9" s="110">
        <v>3</v>
      </c>
      <c r="B9" s="106">
        <v>315</v>
      </c>
      <c r="C9" s="25" t="s">
        <v>199</v>
      </c>
      <c r="D9" s="44">
        <v>33370</v>
      </c>
      <c r="E9" s="37"/>
      <c r="F9" s="49"/>
      <c r="G9" s="114">
        <v>6.45</v>
      </c>
      <c r="H9" s="113">
        <v>6.12</v>
      </c>
      <c r="I9" s="96">
        <v>6.17</v>
      </c>
      <c r="J9" s="96" t="s">
        <v>177</v>
      </c>
      <c r="K9" s="96" t="s">
        <v>177</v>
      </c>
      <c r="L9" s="96" t="s">
        <v>177</v>
      </c>
      <c r="M9" s="112">
        <v>6.45</v>
      </c>
    </row>
    <row r="10" spans="1:13" ht="15.75">
      <c r="A10" s="102">
        <v>4</v>
      </c>
      <c r="B10" s="106">
        <v>669</v>
      </c>
      <c r="C10" s="25" t="s">
        <v>258</v>
      </c>
      <c r="D10" s="44">
        <v>34566</v>
      </c>
      <c r="E10" s="37"/>
      <c r="F10" s="49"/>
      <c r="G10" s="114">
        <v>6.2</v>
      </c>
      <c r="H10" s="107">
        <v>6.02</v>
      </c>
      <c r="I10" s="33">
        <v>5.77</v>
      </c>
      <c r="J10" s="33" t="s">
        <v>177</v>
      </c>
      <c r="K10" s="33">
        <v>6.2</v>
      </c>
      <c r="L10" s="33">
        <v>6.02</v>
      </c>
      <c r="M10" s="105" t="s">
        <v>177</v>
      </c>
    </row>
    <row r="11" spans="1:13" ht="15.75">
      <c r="A11" s="110">
        <v>5</v>
      </c>
      <c r="B11" s="106">
        <v>560</v>
      </c>
      <c r="C11" s="25" t="s">
        <v>259</v>
      </c>
      <c r="D11" s="44">
        <v>35555</v>
      </c>
      <c r="E11" s="37"/>
      <c r="F11" s="49"/>
      <c r="G11" s="114">
        <v>5.74</v>
      </c>
      <c r="H11" s="113" t="s">
        <v>177</v>
      </c>
      <c r="I11" s="96">
        <v>5.64</v>
      </c>
      <c r="J11" s="96" t="s">
        <v>177</v>
      </c>
      <c r="K11" s="96">
        <v>5.74</v>
      </c>
      <c r="L11" s="96" t="s">
        <v>177</v>
      </c>
      <c r="M11" s="112">
        <v>5.57</v>
      </c>
    </row>
    <row r="12" spans="1:13" ht="15.75">
      <c r="A12" s="110">
        <v>6</v>
      </c>
      <c r="B12" s="106">
        <v>691</v>
      </c>
      <c r="C12" s="25" t="s">
        <v>260</v>
      </c>
      <c r="D12" s="44">
        <v>34972</v>
      </c>
      <c r="E12" s="37"/>
      <c r="F12" s="49"/>
      <c r="G12" s="114">
        <v>5.71</v>
      </c>
      <c r="H12" s="113" t="s">
        <v>177</v>
      </c>
      <c r="I12" s="96" t="s">
        <v>177</v>
      </c>
      <c r="J12" s="96" t="s">
        <v>177</v>
      </c>
      <c r="K12" s="96">
        <v>5.71</v>
      </c>
      <c r="L12" s="96">
        <v>5.32</v>
      </c>
      <c r="M12" s="112" t="s">
        <v>177</v>
      </c>
    </row>
    <row r="13" spans="1:13" ht="15.75">
      <c r="A13" s="110">
        <v>7</v>
      </c>
      <c r="B13" s="106" t="s">
        <v>15</v>
      </c>
      <c r="C13" s="25" t="s">
        <v>261</v>
      </c>
      <c r="D13" s="44">
        <v>34757</v>
      </c>
      <c r="E13" s="37" t="s">
        <v>16</v>
      </c>
      <c r="F13" s="49"/>
      <c r="G13" s="114">
        <v>5.61</v>
      </c>
      <c r="H13" s="113">
        <v>5.61</v>
      </c>
      <c r="I13" s="96">
        <v>5.52</v>
      </c>
      <c r="J13" s="96">
        <v>5.2</v>
      </c>
      <c r="K13" s="96">
        <v>5.23</v>
      </c>
      <c r="L13" s="96">
        <v>5.4</v>
      </c>
      <c r="M13" s="112">
        <v>5.23</v>
      </c>
    </row>
    <row r="14" spans="1:13" ht="15.75">
      <c r="A14" s="110">
        <v>8</v>
      </c>
      <c r="B14" s="98">
        <v>546</v>
      </c>
      <c r="C14" s="25" t="s">
        <v>201</v>
      </c>
      <c r="D14" s="44">
        <v>35360</v>
      </c>
      <c r="E14" s="37"/>
      <c r="F14" s="49"/>
      <c r="G14" s="114">
        <v>5.38</v>
      </c>
      <c r="H14" s="113">
        <v>5.38</v>
      </c>
      <c r="I14" s="96" t="s">
        <v>177</v>
      </c>
      <c r="J14" s="96">
        <v>5.21</v>
      </c>
      <c r="K14" s="96" t="s">
        <v>177</v>
      </c>
      <c r="L14" s="96" t="s">
        <v>177</v>
      </c>
      <c r="M14" s="112" t="s">
        <v>177</v>
      </c>
    </row>
  </sheetData>
  <sheetProtection/>
  <mergeCells count="2">
    <mergeCell ref="H5:M5"/>
    <mergeCell ref="F2:I2"/>
  </mergeCells>
  <printOptions/>
  <pageMargins left="1" right="0.75" top="1.073611111" bottom="0.573611111111111" header="0" footer="0"/>
  <pageSetup cellComments="asDisplayed" horizontalDpi="600" verticalDpi="600" orientation="landscape" paperSize="9" r:id="rId1"/>
  <headerFooter alignWithMargins="0">
    <oddHeader>&amp;L&amp;C&amp;R</oddHeader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10"/>
  <sheetViews>
    <sheetView zoomScaleSheetLayoutView="1" zoomScalePageLayoutView="0" workbookViewId="0" topLeftCell="A1">
      <selection activeCell="A1" sqref="A1"/>
    </sheetView>
  </sheetViews>
  <sheetFormatPr defaultColWidth="11.421875" defaultRowHeight="12.75"/>
  <cols>
    <col min="1" max="2" width="6.8515625" style="6" customWidth="1"/>
    <col min="3" max="3" width="23.00390625" style="6" customWidth="1"/>
    <col min="4" max="4" width="12.421875" style="6" customWidth="1"/>
    <col min="5" max="5" width="11.57421875" style="6" customWidth="1"/>
    <col min="6" max="6" width="6.140625" style="6" customWidth="1"/>
    <col min="7" max="7" width="9.7109375" style="81" customWidth="1"/>
    <col min="8" max="13" width="8.8515625" style="6" customWidth="1"/>
    <col min="14" max="253" width="14.421875" style="6" customWidth="1"/>
  </cols>
  <sheetData>
    <row r="1" spans="1:2" ht="20.25" customHeight="1">
      <c r="A1" s="4" t="s">
        <v>22</v>
      </c>
      <c r="B1" s="27"/>
    </row>
    <row r="2" spans="1:9" ht="15.75" customHeight="1">
      <c r="A2" s="36" t="s">
        <v>25</v>
      </c>
      <c r="B2" s="5"/>
      <c r="F2" s="127">
        <v>40684</v>
      </c>
      <c r="G2" s="127"/>
      <c r="H2" s="127"/>
      <c r="I2" s="127"/>
    </row>
    <row r="3" ht="8.25" customHeight="1"/>
    <row r="4" spans="1:6" ht="19.5" customHeight="1">
      <c r="A4" s="41"/>
      <c r="C4" s="27" t="s">
        <v>187</v>
      </c>
      <c r="D4" s="13"/>
      <c r="E4" s="42"/>
      <c r="F4" s="42"/>
    </row>
    <row r="5" spans="2:13" ht="14.25" customHeight="1">
      <c r="B5" s="21"/>
      <c r="C5" s="18"/>
      <c r="D5" s="21"/>
      <c r="E5" s="41"/>
      <c r="F5" s="41"/>
      <c r="G5" s="43"/>
      <c r="H5" s="129" t="s">
        <v>173</v>
      </c>
      <c r="I5" s="130"/>
      <c r="J5" s="130"/>
      <c r="K5" s="130"/>
      <c r="L5" s="130"/>
      <c r="M5" s="131"/>
    </row>
    <row r="6" spans="1:13" ht="16.5" customHeight="1">
      <c r="A6" s="12" t="s">
        <v>32</v>
      </c>
      <c r="B6" s="12" t="s">
        <v>34</v>
      </c>
      <c r="C6" s="54" t="s">
        <v>0</v>
      </c>
      <c r="D6" s="108" t="s">
        <v>2</v>
      </c>
      <c r="E6" s="111" t="s">
        <v>1</v>
      </c>
      <c r="F6" s="115"/>
      <c r="G6" s="90" t="s">
        <v>36</v>
      </c>
      <c r="H6" s="99" t="s">
        <v>181</v>
      </c>
      <c r="I6" s="109" t="s">
        <v>182</v>
      </c>
      <c r="J6" s="109" t="s">
        <v>183</v>
      </c>
      <c r="K6" s="109" t="s">
        <v>184</v>
      </c>
      <c r="L6" s="109" t="s">
        <v>185</v>
      </c>
      <c r="M6" s="103" t="s">
        <v>186</v>
      </c>
    </row>
    <row r="7" spans="1:13" ht="15.75" customHeight="1">
      <c r="A7" s="102">
        <v>1</v>
      </c>
      <c r="B7" s="101">
        <v>542</v>
      </c>
      <c r="C7" s="25" t="s">
        <v>262</v>
      </c>
      <c r="D7" s="44">
        <v>35233</v>
      </c>
      <c r="E7" s="37"/>
      <c r="F7" s="49"/>
      <c r="G7" s="114">
        <v>5.47</v>
      </c>
      <c r="H7" s="107" t="s">
        <v>177</v>
      </c>
      <c r="I7" s="33">
        <v>5.44</v>
      </c>
      <c r="J7" s="33" t="s">
        <v>177</v>
      </c>
      <c r="K7" s="33">
        <v>5.47</v>
      </c>
      <c r="L7" s="33" t="s">
        <v>177</v>
      </c>
      <c r="M7" s="105">
        <v>5.32</v>
      </c>
    </row>
    <row r="8" spans="1:13" ht="15.75" customHeight="1">
      <c r="A8" s="110">
        <v>2</v>
      </c>
      <c r="B8" s="116">
        <v>284</v>
      </c>
      <c r="C8" s="25" t="s">
        <v>263</v>
      </c>
      <c r="D8" s="44">
        <v>34598</v>
      </c>
      <c r="E8" s="37"/>
      <c r="F8" s="49"/>
      <c r="G8" s="114">
        <v>5.13</v>
      </c>
      <c r="H8" s="113" t="s">
        <v>177</v>
      </c>
      <c r="I8" s="96">
        <v>5.13</v>
      </c>
      <c r="J8" s="96" t="s">
        <v>177</v>
      </c>
      <c r="K8" s="96" t="s">
        <v>177</v>
      </c>
      <c r="L8" s="96" t="s">
        <v>177</v>
      </c>
      <c r="M8" s="112" t="s">
        <v>177</v>
      </c>
    </row>
    <row r="9" spans="1:13" ht="15.75" customHeight="1">
      <c r="A9" s="110">
        <v>3</v>
      </c>
      <c r="B9" s="116">
        <v>271</v>
      </c>
      <c r="C9" s="25" t="s">
        <v>264</v>
      </c>
      <c r="D9" s="44">
        <v>34517</v>
      </c>
      <c r="E9" s="37" t="s">
        <v>5</v>
      </c>
      <c r="F9" s="49"/>
      <c r="G9" s="114">
        <v>4.81</v>
      </c>
      <c r="H9" s="113">
        <v>4.65</v>
      </c>
      <c r="I9" s="96">
        <v>4.81</v>
      </c>
      <c r="J9" s="96" t="s">
        <v>177</v>
      </c>
      <c r="K9" s="96">
        <v>4.66</v>
      </c>
      <c r="L9" s="96" t="s">
        <v>177</v>
      </c>
      <c r="M9" s="112">
        <v>4.48</v>
      </c>
    </row>
    <row r="10" spans="1:13" ht="15.75" customHeight="1">
      <c r="A10" s="110"/>
      <c r="B10" s="116">
        <v>540</v>
      </c>
      <c r="C10" s="25" t="s">
        <v>265</v>
      </c>
      <c r="D10" s="44">
        <v>34578</v>
      </c>
      <c r="E10" s="37"/>
      <c r="F10" s="49"/>
      <c r="G10" s="114" t="s">
        <v>176</v>
      </c>
      <c r="H10" s="113" t="s">
        <v>177</v>
      </c>
      <c r="I10" s="96" t="s">
        <v>177</v>
      </c>
      <c r="J10" s="96" t="s">
        <v>177</v>
      </c>
      <c r="K10" s="96"/>
      <c r="L10" s="96"/>
      <c r="M10" s="112"/>
    </row>
  </sheetData>
  <sheetProtection/>
  <mergeCells count="2">
    <mergeCell ref="H5:M5"/>
    <mergeCell ref="F2:I2"/>
  </mergeCells>
  <printOptions/>
  <pageMargins left="1" right="0.5" top="1.323611111" bottom="0.573611111111111" header="0" footer="0"/>
  <pageSetup cellComments="asDisplayed" horizontalDpi="600" verticalDpi="600" orientation="landscape" paperSize="9" r:id="rId1"/>
  <headerFooter alignWithMargins="0">
    <oddHeader>&amp;L&amp;C&amp;R</oddHeader>
    <oddFooter>&amp;L&amp;C&amp;R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U12"/>
  <sheetViews>
    <sheetView zoomScaleSheetLayoutView="1" zoomScalePageLayoutView="0" workbookViewId="0" topLeftCell="A1">
      <selection activeCell="A1" sqref="A1"/>
    </sheetView>
  </sheetViews>
  <sheetFormatPr defaultColWidth="11.421875" defaultRowHeight="12.75"/>
  <cols>
    <col min="1" max="2" width="6.8515625" style="6" customWidth="1"/>
    <col min="3" max="3" width="23.00390625" style="6" customWidth="1"/>
    <col min="4" max="4" width="12.421875" style="6" customWidth="1"/>
    <col min="5" max="5" width="11.28125" style="6" customWidth="1"/>
    <col min="6" max="6" width="6.140625" style="6" customWidth="1"/>
    <col min="7" max="7" width="9.7109375" style="81" customWidth="1"/>
    <col min="8" max="8" width="8.421875" style="81" hidden="1" customWidth="1"/>
    <col min="9" max="9" width="8.421875" style="6" hidden="1" customWidth="1"/>
    <col min="10" max="15" width="8.8515625" style="6" customWidth="1"/>
    <col min="16" max="255" width="14.421875" style="6" customWidth="1"/>
  </cols>
  <sheetData>
    <row r="1" spans="1:2" ht="20.25" customHeight="1">
      <c r="A1" s="4" t="s">
        <v>22</v>
      </c>
      <c r="B1" s="27"/>
    </row>
    <row r="2" spans="1:11" ht="15.75" customHeight="1">
      <c r="A2" s="36" t="s">
        <v>25</v>
      </c>
      <c r="B2" s="5"/>
      <c r="F2" s="127">
        <v>40684</v>
      </c>
      <c r="G2" s="127"/>
      <c r="H2" s="127"/>
      <c r="I2" s="127"/>
      <c r="J2" s="127"/>
      <c r="K2" s="127"/>
    </row>
    <row r="3" ht="8.25" customHeight="1"/>
    <row r="4" spans="1:6" ht="19.5" customHeight="1">
      <c r="A4" s="41"/>
      <c r="C4" s="27" t="s">
        <v>189</v>
      </c>
      <c r="D4" s="13"/>
      <c r="E4" s="42"/>
      <c r="F4" s="42"/>
    </row>
    <row r="5" spans="2:15" ht="14.25" customHeight="1">
      <c r="B5" s="21"/>
      <c r="C5" s="18"/>
      <c r="D5" s="21"/>
      <c r="E5" s="41"/>
      <c r="F5" s="41"/>
      <c r="G5" s="43"/>
      <c r="H5" s="43"/>
      <c r="J5" s="129" t="s">
        <v>173</v>
      </c>
      <c r="K5" s="130"/>
      <c r="L5" s="130"/>
      <c r="M5" s="130"/>
      <c r="N5" s="130"/>
      <c r="O5" s="131"/>
    </row>
    <row r="6" spans="1:15" ht="16.5" customHeight="1">
      <c r="A6" s="12" t="s">
        <v>32</v>
      </c>
      <c r="B6" s="12" t="s">
        <v>34</v>
      </c>
      <c r="C6" s="54" t="s">
        <v>0</v>
      </c>
      <c r="D6" s="108" t="s">
        <v>2</v>
      </c>
      <c r="E6" s="111" t="s">
        <v>1</v>
      </c>
      <c r="F6" s="115"/>
      <c r="G6" s="90" t="s">
        <v>36</v>
      </c>
      <c r="H6" s="90" t="s">
        <v>180</v>
      </c>
      <c r="I6" s="100" t="s">
        <v>73</v>
      </c>
      <c r="J6" s="99" t="s">
        <v>181</v>
      </c>
      <c r="K6" s="109" t="s">
        <v>182</v>
      </c>
      <c r="L6" s="109" t="s">
        <v>183</v>
      </c>
      <c r="M6" s="109" t="s">
        <v>184</v>
      </c>
      <c r="N6" s="109" t="s">
        <v>185</v>
      </c>
      <c r="O6" s="103" t="s">
        <v>186</v>
      </c>
    </row>
    <row r="7" spans="1:255" s="121" customFormat="1" ht="15.75" customHeight="1">
      <c r="A7" s="102">
        <v>1</v>
      </c>
      <c r="B7" s="118">
        <v>533</v>
      </c>
      <c r="C7" s="25" t="s">
        <v>267</v>
      </c>
      <c r="D7" s="44">
        <v>34402</v>
      </c>
      <c r="E7" s="37"/>
      <c r="F7" s="49"/>
      <c r="G7" s="119">
        <v>13.32</v>
      </c>
      <c r="H7" s="120"/>
      <c r="I7" s="104"/>
      <c r="J7" s="107">
        <v>13.32</v>
      </c>
      <c r="K7" s="33" t="s">
        <v>177</v>
      </c>
      <c r="L7" s="33" t="s">
        <v>177</v>
      </c>
      <c r="M7" s="33" t="s">
        <v>177</v>
      </c>
      <c r="N7" s="33">
        <v>12.8</v>
      </c>
      <c r="O7" s="105" t="s">
        <v>177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255" s="121" customFormat="1" ht="15.75" customHeight="1">
      <c r="A8" s="110">
        <v>2</v>
      </c>
      <c r="B8" s="117">
        <v>669</v>
      </c>
      <c r="C8" s="25" t="s">
        <v>258</v>
      </c>
      <c r="D8" s="44">
        <v>34566</v>
      </c>
      <c r="E8" s="37"/>
      <c r="F8" s="49"/>
      <c r="G8" s="119">
        <v>12.78</v>
      </c>
      <c r="H8" s="122"/>
      <c r="I8" s="97"/>
      <c r="J8" s="113">
        <v>12.78</v>
      </c>
      <c r="K8" s="96" t="s">
        <v>177</v>
      </c>
      <c r="L8" s="96" t="s">
        <v>177</v>
      </c>
      <c r="M8" s="96">
        <v>12.47</v>
      </c>
      <c r="N8" s="96" t="s">
        <v>177</v>
      </c>
      <c r="O8" s="112">
        <v>12.7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s="121" customFormat="1" ht="15.75" customHeight="1">
      <c r="A9" s="110">
        <v>3</v>
      </c>
      <c r="B9" s="117">
        <v>287</v>
      </c>
      <c r="C9" s="25" t="s">
        <v>268</v>
      </c>
      <c r="D9" s="44">
        <v>34611</v>
      </c>
      <c r="E9" s="37" t="s">
        <v>14</v>
      </c>
      <c r="F9" s="49"/>
      <c r="G9" s="119">
        <v>12.68</v>
      </c>
      <c r="H9" s="122"/>
      <c r="I9" s="97"/>
      <c r="J9" s="113">
        <v>12.68</v>
      </c>
      <c r="K9" s="96" t="s">
        <v>177</v>
      </c>
      <c r="L9" s="96">
        <v>12.31</v>
      </c>
      <c r="M9" s="96" t="s">
        <v>177</v>
      </c>
      <c r="N9" s="96" t="s">
        <v>177</v>
      </c>
      <c r="O9" s="112" t="s">
        <v>177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</row>
    <row r="10" spans="1:255" s="121" customFormat="1" ht="15.75" customHeight="1">
      <c r="A10" s="110">
        <v>4</v>
      </c>
      <c r="B10" s="117">
        <v>560</v>
      </c>
      <c r="C10" s="25" t="s">
        <v>259</v>
      </c>
      <c r="D10" s="44">
        <v>35555</v>
      </c>
      <c r="E10" s="37"/>
      <c r="F10" s="49"/>
      <c r="G10" s="119">
        <v>11.61</v>
      </c>
      <c r="H10" s="122"/>
      <c r="I10" s="97"/>
      <c r="J10" s="113" t="s">
        <v>177</v>
      </c>
      <c r="K10" s="96" t="s">
        <v>177</v>
      </c>
      <c r="L10" s="96">
        <v>11.61</v>
      </c>
      <c r="M10" s="96">
        <v>11.09</v>
      </c>
      <c r="N10" s="96" t="s">
        <v>177</v>
      </c>
      <c r="O10" s="112" t="s">
        <v>177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</row>
    <row r="11" spans="1:255" s="121" customFormat="1" ht="15.75" customHeight="1">
      <c r="A11" s="110">
        <v>6</v>
      </c>
      <c r="B11" s="117">
        <v>691</v>
      </c>
      <c r="C11" s="25" t="s">
        <v>260</v>
      </c>
      <c r="D11" s="44">
        <v>34972</v>
      </c>
      <c r="E11" s="37"/>
      <c r="F11" s="49"/>
      <c r="G11" s="119">
        <v>11</v>
      </c>
      <c r="H11" s="122"/>
      <c r="I11" s="97"/>
      <c r="J11" s="113" t="s">
        <v>177</v>
      </c>
      <c r="K11" s="96" t="s">
        <v>177</v>
      </c>
      <c r="L11" s="96">
        <v>11</v>
      </c>
      <c r="M11" s="96" t="s">
        <v>177</v>
      </c>
      <c r="N11" s="96" t="s">
        <v>169</v>
      </c>
      <c r="O11" s="112" t="s">
        <v>169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</row>
    <row r="12" spans="1:255" s="121" customFormat="1" ht="15.75" customHeight="1">
      <c r="A12" s="110">
        <v>5</v>
      </c>
      <c r="B12" s="117"/>
      <c r="C12" s="25" t="s">
        <v>188</v>
      </c>
      <c r="D12" s="44" t="s">
        <v>266</v>
      </c>
      <c r="E12" s="37"/>
      <c r="F12" s="49"/>
      <c r="G12" s="119">
        <v>11.37</v>
      </c>
      <c r="H12" s="122"/>
      <c r="I12" s="97"/>
      <c r="J12" s="113" t="s">
        <v>177</v>
      </c>
      <c r="K12" s="96" t="s">
        <v>177</v>
      </c>
      <c r="L12" s="96">
        <v>10.51</v>
      </c>
      <c r="M12" s="96">
        <v>10.85</v>
      </c>
      <c r="N12" s="96">
        <v>10.82</v>
      </c>
      <c r="O12" s="112">
        <v>11.37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</row>
  </sheetData>
  <sheetProtection/>
  <mergeCells count="2">
    <mergeCell ref="J5:O5"/>
    <mergeCell ref="F2:K2"/>
  </mergeCells>
  <printOptions/>
  <pageMargins left="1" right="0.75" top="1.323611111" bottom="0.573611111111111" header="0" footer="0"/>
  <pageSetup cellComments="asDisplayed" horizontalDpi="600" verticalDpi="600" orientation="landscape" paperSize="9" r:id="rId1"/>
  <headerFooter alignWithMargins="0">
    <oddHeader>&amp;L&amp;C&amp;R</oddHeader>
    <oddFooter>&amp;L&amp;C&amp;R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9"/>
  <sheetViews>
    <sheetView zoomScaleSheetLayoutView="1" zoomScalePageLayoutView="0" workbookViewId="0" topLeftCell="A1">
      <selection activeCell="A1" sqref="A1"/>
    </sheetView>
  </sheetViews>
  <sheetFormatPr defaultColWidth="11.421875" defaultRowHeight="12.75"/>
  <cols>
    <col min="1" max="2" width="6.8515625" style="6" customWidth="1"/>
    <col min="3" max="3" width="23.00390625" style="6" customWidth="1"/>
    <col min="4" max="4" width="12.421875" style="6" customWidth="1"/>
    <col min="5" max="5" width="11.421875" style="6" customWidth="1"/>
    <col min="6" max="6" width="6.140625" style="6" customWidth="1"/>
    <col min="7" max="7" width="9.7109375" style="81" customWidth="1"/>
    <col min="8" max="13" width="8.8515625" style="6" customWidth="1"/>
    <col min="14" max="253" width="14.421875" style="6" customWidth="1"/>
  </cols>
  <sheetData>
    <row r="1" spans="1:2" ht="20.25" customHeight="1">
      <c r="A1" s="4" t="s">
        <v>22</v>
      </c>
      <c r="B1" s="27"/>
    </row>
    <row r="2" spans="1:9" ht="15.75" customHeight="1">
      <c r="A2" s="36" t="s">
        <v>25</v>
      </c>
      <c r="B2" s="5"/>
      <c r="F2" s="127">
        <v>40684</v>
      </c>
      <c r="G2" s="127"/>
      <c r="H2" s="127"/>
      <c r="I2" s="127"/>
    </row>
    <row r="3" ht="8.25" customHeight="1"/>
    <row r="4" spans="1:6" ht="19.5" customHeight="1">
      <c r="A4" s="41"/>
      <c r="C4" s="27" t="s">
        <v>190</v>
      </c>
      <c r="D4" s="13"/>
      <c r="E4" s="42"/>
      <c r="F4" s="42"/>
    </row>
    <row r="5" spans="2:13" ht="14.25" customHeight="1">
      <c r="B5" s="21"/>
      <c r="C5" s="18"/>
      <c r="D5" s="21"/>
      <c r="E5" s="41"/>
      <c r="F5" s="41"/>
      <c r="G5" s="43"/>
      <c r="H5" s="129" t="s">
        <v>173</v>
      </c>
      <c r="I5" s="130"/>
      <c r="J5" s="130"/>
      <c r="K5" s="130"/>
      <c r="L5" s="130"/>
      <c r="M5" s="131"/>
    </row>
    <row r="6" spans="1:13" ht="16.5" customHeight="1">
      <c r="A6" s="12" t="s">
        <v>32</v>
      </c>
      <c r="B6" s="12" t="s">
        <v>34</v>
      </c>
      <c r="C6" s="54" t="s">
        <v>0</v>
      </c>
      <c r="D6" s="108" t="s">
        <v>2</v>
      </c>
      <c r="E6" s="111" t="s">
        <v>1</v>
      </c>
      <c r="F6" s="115" t="s">
        <v>179</v>
      </c>
      <c r="G6" s="90" t="s">
        <v>36</v>
      </c>
      <c r="H6" s="99" t="s">
        <v>181</v>
      </c>
      <c r="I6" s="109" t="s">
        <v>182</v>
      </c>
      <c r="J6" s="109" t="s">
        <v>183</v>
      </c>
      <c r="K6" s="109" t="s">
        <v>184</v>
      </c>
      <c r="L6" s="109" t="s">
        <v>185</v>
      </c>
      <c r="M6" s="103" t="s">
        <v>186</v>
      </c>
    </row>
    <row r="7" spans="1:13" ht="15.75" customHeight="1">
      <c r="A7" s="102">
        <v>1</v>
      </c>
      <c r="B7" s="118">
        <v>271</v>
      </c>
      <c r="C7" s="25" t="s">
        <v>264</v>
      </c>
      <c r="D7" s="44">
        <v>34517</v>
      </c>
      <c r="E7" s="37" t="s">
        <v>5</v>
      </c>
      <c r="F7" s="49"/>
      <c r="G7" s="119">
        <v>9.45</v>
      </c>
      <c r="H7" s="107">
        <v>8.79</v>
      </c>
      <c r="I7" s="33">
        <v>9.03</v>
      </c>
      <c r="J7" s="33">
        <v>8.66</v>
      </c>
      <c r="K7" s="33">
        <v>9.3</v>
      </c>
      <c r="L7" s="33">
        <v>9.45</v>
      </c>
      <c r="M7" s="105" t="s">
        <v>177</v>
      </c>
    </row>
    <row r="8" spans="1:13" ht="15.75" customHeight="1">
      <c r="A8" s="110">
        <v>2</v>
      </c>
      <c r="B8" s="117">
        <v>708</v>
      </c>
      <c r="C8" s="25" t="s">
        <v>254</v>
      </c>
      <c r="D8" s="44">
        <v>35591</v>
      </c>
      <c r="E8" s="37"/>
      <c r="F8" s="49"/>
      <c r="G8" s="119">
        <v>9.05</v>
      </c>
      <c r="H8" s="113">
        <v>8.38</v>
      </c>
      <c r="I8" s="96">
        <v>8.82</v>
      </c>
      <c r="J8" s="96">
        <v>9.05</v>
      </c>
      <c r="K8" s="96">
        <v>8.42</v>
      </c>
      <c r="L8" s="96">
        <v>8.17</v>
      </c>
      <c r="M8" s="112">
        <v>8.5</v>
      </c>
    </row>
    <row r="9" spans="1:13" ht="15.75" customHeight="1">
      <c r="A9" s="110">
        <v>3</v>
      </c>
      <c r="B9" s="117">
        <v>254</v>
      </c>
      <c r="C9" s="25" t="s">
        <v>269</v>
      </c>
      <c r="D9" s="44">
        <v>34347</v>
      </c>
      <c r="E9" s="37" t="s">
        <v>6</v>
      </c>
      <c r="F9" s="49"/>
      <c r="G9" s="119">
        <v>8.4</v>
      </c>
      <c r="H9" s="113">
        <v>6.88</v>
      </c>
      <c r="I9" s="96">
        <v>7.96</v>
      </c>
      <c r="J9" s="96">
        <v>7.3</v>
      </c>
      <c r="K9" s="96">
        <v>8.3</v>
      </c>
      <c r="L9" s="96" t="s">
        <v>177</v>
      </c>
      <c r="M9" s="112">
        <v>8.4</v>
      </c>
    </row>
  </sheetData>
  <sheetProtection/>
  <mergeCells count="2">
    <mergeCell ref="H5:M5"/>
    <mergeCell ref="F2:I2"/>
  </mergeCells>
  <printOptions/>
  <pageMargins left="1" right="0.75" top="1.073611111" bottom="0.573611111111111" header="0" footer="0"/>
  <pageSetup cellComments="asDisplayed" horizontalDpi="600" verticalDpi="600" orientation="landscape" paperSize="9" r:id="rId1"/>
  <headerFooter alignWithMargins="0">
    <oddHeader>&amp;L&amp;C&amp;R</oddHeader>
    <oddFooter>&amp;L&amp;C&amp;R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" zoomScalePageLayoutView="0" workbookViewId="0" topLeftCell="A1">
      <selection activeCell="A1" sqref="A1"/>
    </sheetView>
  </sheetViews>
  <sheetFormatPr defaultColWidth="11.421875" defaultRowHeight="12.75"/>
  <cols>
    <col min="1" max="2" width="6.8515625" style="6" customWidth="1"/>
    <col min="3" max="3" width="23.00390625" style="6" customWidth="1"/>
    <col min="4" max="4" width="12.421875" style="6" customWidth="1"/>
    <col min="5" max="5" width="10.421875" style="6" customWidth="1"/>
    <col min="6" max="6" width="4.7109375" style="6" customWidth="1"/>
    <col min="7" max="7" width="9.7109375" style="81" customWidth="1"/>
    <col min="8" max="13" width="8.8515625" style="6" customWidth="1"/>
    <col min="14" max="253" width="14.421875" style="6" customWidth="1"/>
  </cols>
  <sheetData>
    <row r="1" spans="1:2" ht="20.25" customHeight="1">
      <c r="A1" s="4" t="s">
        <v>22</v>
      </c>
      <c r="B1" s="27"/>
    </row>
    <row r="2" spans="1:9" ht="15.75" customHeight="1">
      <c r="A2" s="36" t="s">
        <v>25</v>
      </c>
      <c r="B2" s="5"/>
      <c r="F2" s="127">
        <v>40684</v>
      </c>
      <c r="G2" s="127"/>
      <c r="H2" s="127"/>
      <c r="I2" s="127"/>
    </row>
    <row r="3" ht="8.25" customHeight="1"/>
    <row r="4" spans="1:6" ht="19.5" customHeight="1">
      <c r="A4" s="41"/>
      <c r="C4" s="27" t="s">
        <v>191</v>
      </c>
      <c r="D4" s="13"/>
      <c r="E4" s="42"/>
      <c r="F4" s="42"/>
    </row>
    <row r="5" spans="2:13" ht="14.25" customHeight="1">
      <c r="B5" s="21"/>
      <c r="C5" s="18"/>
      <c r="D5" s="21"/>
      <c r="E5" s="41"/>
      <c r="F5" s="41"/>
      <c r="G5" s="43"/>
      <c r="H5" s="129" t="s">
        <v>173</v>
      </c>
      <c r="I5" s="130"/>
      <c r="J5" s="130"/>
      <c r="K5" s="130"/>
      <c r="L5" s="130"/>
      <c r="M5" s="131"/>
    </row>
    <row r="6" spans="1:13" ht="16.5" customHeight="1">
      <c r="A6" s="12" t="s">
        <v>32</v>
      </c>
      <c r="B6" s="12" t="s">
        <v>34</v>
      </c>
      <c r="C6" s="54" t="s">
        <v>0</v>
      </c>
      <c r="D6" s="108" t="s">
        <v>2</v>
      </c>
      <c r="E6" s="111" t="s">
        <v>1</v>
      </c>
      <c r="F6" s="115"/>
      <c r="G6" s="90" t="s">
        <v>36</v>
      </c>
      <c r="H6" s="99" t="s">
        <v>181</v>
      </c>
      <c r="I6" s="109" t="s">
        <v>182</v>
      </c>
      <c r="J6" s="109" t="s">
        <v>183</v>
      </c>
      <c r="K6" s="109" t="s">
        <v>184</v>
      </c>
      <c r="L6" s="109" t="s">
        <v>185</v>
      </c>
      <c r="M6" s="103" t="s">
        <v>186</v>
      </c>
    </row>
    <row r="7" spans="1:13" ht="15.75" customHeight="1">
      <c r="A7" s="110">
        <v>1</v>
      </c>
      <c r="B7" s="123">
        <v>376</v>
      </c>
      <c r="C7" s="25" t="s">
        <v>250</v>
      </c>
      <c r="D7" s="44">
        <v>32769</v>
      </c>
      <c r="E7" s="37" t="s">
        <v>5</v>
      </c>
      <c r="F7" s="49"/>
      <c r="G7" s="119">
        <v>14.48</v>
      </c>
      <c r="H7" s="113">
        <v>13.58</v>
      </c>
      <c r="I7" s="96">
        <v>14.48</v>
      </c>
      <c r="J7" s="96" t="s">
        <v>177</v>
      </c>
      <c r="K7" s="96">
        <v>13.46</v>
      </c>
      <c r="L7" s="96" t="s">
        <v>177</v>
      </c>
      <c r="M7" s="112" t="s">
        <v>177</v>
      </c>
    </row>
    <row r="8" spans="1:13" ht="15.75" customHeight="1">
      <c r="A8" s="110">
        <v>2</v>
      </c>
      <c r="B8" s="117">
        <v>27</v>
      </c>
      <c r="C8" s="25" t="s">
        <v>222</v>
      </c>
      <c r="D8" s="44">
        <v>32017</v>
      </c>
      <c r="E8" s="37" t="s">
        <v>5</v>
      </c>
      <c r="F8" s="49"/>
      <c r="G8" s="119">
        <v>12.96</v>
      </c>
      <c r="H8" s="113">
        <v>11.79</v>
      </c>
      <c r="I8" s="96" t="s">
        <v>177</v>
      </c>
      <c r="J8" s="96">
        <v>12.2</v>
      </c>
      <c r="K8" s="96" t="s">
        <v>177</v>
      </c>
      <c r="L8" s="96">
        <v>12.86</v>
      </c>
      <c r="M8" s="112">
        <v>12.96</v>
      </c>
    </row>
    <row r="9" spans="1:13" ht="15.75" customHeight="1">
      <c r="A9" s="102"/>
      <c r="B9" s="117"/>
      <c r="C9" s="25"/>
      <c r="D9" s="44"/>
      <c r="E9" s="37"/>
      <c r="F9" s="49"/>
      <c r="G9" s="119"/>
      <c r="H9" s="107"/>
      <c r="I9" s="33"/>
      <c r="J9" s="33"/>
      <c r="K9" s="33"/>
      <c r="L9" s="33"/>
      <c r="M9" s="105"/>
    </row>
  </sheetData>
  <sheetProtection/>
  <mergeCells count="2">
    <mergeCell ref="H5:M5"/>
    <mergeCell ref="F2:I2"/>
  </mergeCells>
  <printOptions/>
  <pageMargins left="1" right="0.75" top="1.073611111" bottom="0.573611111111111" header="0" footer="0"/>
  <pageSetup cellComments="asDisplayed" horizontalDpi="600" verticalDpi="600" orientation="landscape" paperSize="9" r:id="rId1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" zoomScalePageLayoutView="0" workbookViewId="0" topLeftCell="A26">
      <selection activeCell="A1" sqref="A1"/>
    </sheetView>
  </sheetViews>
  <sheetFormatPr defaultColWidth="11.421875" defaultRowHeight="12.75"/>
  <cols>
    <col min="1" max="1" width="7.421875" style="6" customWidth="1"/>
    <col min="2" max="2" width="5.57421875" style="6" customWidth="1"/>
    <col min="3" max="3" width="7.57421875" style="6" customWidth="1"/>
    <col min="4" max="4" width="24.28125" style="6" customWidth="1"/>
    <col min="5" max="5" width="12.00390625" style="6" customWidth="1"/>
    <col min="6" max="6" width="11.8515625" style="6" customWidth="1"/>
    <col min="7" max="7" width="5.140625" style="6" customWidth="1"/>
    <col min="8" max="8" width="10.57421875" style="43" customWidth="1"/>
    <col min="9" max="225" width="11.421875" style="6" customWidth="1"/>
  </cols>
  <sheetData>
    <row r="1" ht="20.25">
      <c r="A1" s="4" t="s">
        <v>22</v>
      </c>
    </row>
    <row r="2" spans="1:8" ht="15.75">
      <c r="A2" s="36" t="s">
        <v>25</v>
      </c>
      <c r="F2" s="52">
        <v>40684</v>
      </c>
      <c r="G2" s="3"/>
      <c r="H2" s="9"/>
    </row>
    <row r="3" ht="18" customHeight="1"/>
    <row r="4" spans="2:3" ht="18.75">
      <c r="B4" s="41"/>
      <c r="C4" s="27" t="s">
        <v>44</v>
      </c>
    </row>
    <row r="5" spans="1:8" ht="15.75">
      <c r="A5" s="47"/>
      <c r="B5" s="41"/>
      <c r="D5" s="13"/>
      <c r="E5" s="13"/>
      <c r="F5" s="42"/>
      <c r="G5" s="42"/>
      <c r="H5" s="42"/>
    </row>
    <row r="6" spans="4:5" ht="15">
      <c r="D6" s="13" t="s">
        <v>41</v>
      </c>
      <c r="E6" s="41">
        <v>1</v>
      </c>
    </row>
    <row r="7" spans="2:8" ht="14.25" customHeight="1">
      <c r="B7" s="10"/>
      <c r="C7" s="13" t="s">
        <v>39</v>
      </c>
      <c r="D7" s="18">
        <v>0.520833333333333</v>
      </c>
      <c r="E7" s="21"/>
      <c r="F7" s="21" t="s">
        <v>45</v>
      </c>
      <c r="G7" s="34" t="s">
        <v>46</v>
      </c>
      <c r="H7" s="45"/>
    </row>
    <row r="8" spans="1:8" ht="16.5" thickBot="1">
      <c r="A8" s="46" t="s">
        <v>32</v>
      </c>
      <c r="B8" s="46" t="s">
        <v>31</v>
      </c>
      <c r="C8" s="46" t="s">
        <v>34</v>
      </c>
      <c r="D8" s="22" t="s">
        <v>0</v>
      </c>
      <c r="E8" s="51" t="s">
        <v>2</v>
      </c>
      <c r="F8" s="20" t="s">
        <v>1</v>
      </c>
      <c r="G8" s="31" t="s">
        <v>35</v>
      </c>
      <c r="H8" s="15" t="s">
        <v>36</v>
      </c>
    </row>
    <row r="9" spans="1:8" ht="15.75">
      <c r="A9" s="35">
        <v>1</v>
      </c>
      <c r="B9" s="35">
        <v>5</v>
      </c>
      <c r="C9" s="14">
        <v>543</v>
      </c>
      <c r="D9" s="25" t="s">
        <v>194</v>
      </c>
      <c r="E9" s="44">
        <v>35233</v>
      </c>
      <c r="F9" s="37"/>
      <c r="G9" s="49"/>
      <c r="H9" s="50">
        <v>13.26</v>
      </c>
    </row>
    <row r="10" spans="1:8" ht="15.75">
      <c r="A10" s="35">
        <v>2</v>
      </c>
      <c r="B10" s="11">
        <v>3</v>
      </c>
      <c r="C10" s="40">
        <v>322</v>
      </c>
      <c r="D10" s="25" t="s">
        <v>192</v>
      </c>
      <c r="E10" s="44">
        <v>34913</v>
      </c>
      <c r="F10" s="37"/>
      <c r="G10" s="49"/>
      <c r="H10" s="50">
        <v>13.46</v>
      </c>
    </row>
    <row r="11" spans="1:8" ht="15.75">
      <c r="A11" s="35">
        <v>3</v>
      </c>
      <c r="B11" s="11">
        <v>4</v>
      </c>
      <c r="C11" s="40">
        <v>255</v>
      </c>
      <c r="D11" s="25" t="s">
        <v>193</v>
      </c>
      <c r="E11" s="44">
        <v>34355</v>
      </c>
      <c r="F11" s="37" t="s">
        <v>5</v>
      </c>
      <c r="G11" s="49"/>
      <c r="H11" s="50">
        <v>14.81</v>
      </c>
    </row>
    <row r="14" spans="2:3" ht="18.75">
      <c r="B14" s="41"/>
      <c r="C14" s="27" t="s">
        <v>50</v>
      </c>
    </row>
    <row r="15" spans="1:8" ht="15.75">
      <c r="A15" s="47"/>
      <c r="B15" s="41"/>
      <c r="D15" s="13"/>
      <c r="E15" s="13"/>
      <c r="F15" s="42"/>
      <c r="G15" s="42"/>
      <c r="H15" s="42"/>
    </row>
    <row r="16" spans="4:5" ht="15">
      <c r="D16" s="13" t="s">
        <v>41</v>
      </c>
      <c r="E16" s="41">
        <v>3</v>
      </c>
    </row>
    <row r="17" spans="2:8" ht="15">
      <c r="B17" s="10">
        <v>0.00208333333333333</v>
      </c>
      <c r="C17" s="13" t="s">
        <v>39</v>
      </c>
      <c r="D17" s="18">
        <v>0.527777777777778</v>
      </c>
      <c r="E17" s="21"/>
      <c r="F17" s="21" t="s">
        <v>45</v>
      </c>
      <c r="G17" s="34" t="s">
        <v>51</v>
      </c>
      <c r="H17" s="45"/>
    </row>
    <row r="18" spans="1:8" ht="16.5" thickBot="1">
      <c r="A18" s="46" t="s">
        <v>32</v>
      </c>
      <c r="B18" s="46" t="s">
        <v>31</v>
      </c>
      <c r="C18" s="46" t="s">
        <v>34</v>
      </c>
      <c r="D18" s="22" t="s">
        <v>0</v>
      </c>
      <c r="E18" s="51" t="s">
        <v>2</v>
      </c>
      <c r="F18" s="20" t="s">
        <v>1</v>
      </c>
      <c r="G18" s="31" t="s">
        <v>35</v>
      </c>
      <c r="H18" s="15" t="s">
        <v>36</v>
      </c>
    </row>
    <row r="19" spans="1:8" ht="15.75">
      <c r="A19" s="35">
        <v>1</v>
      </c>
      <c r="B19" s="35">
        <v>3</v>
      </c>
      <c r="C19" s="14">
        <v>115</v>
      </c>
      <c r="D19" s="25" t="s">
        <v>195</v>
      </c>
      <c r="E19" s="44">
        <v>33347</v>
      </c>
      <c r="F19" s="37" t="s">
        <v>5</v>
      </c>
      <c r="G19" s="49"/>
      <c r="H19" s="50">
        <v>11.15</v>
      </c>
    </row>
    <row r="20" spans="1:8" ht="15.75">
      <c r="A20" s="35">
        <v>2</v>
      </c>
      <c r="B20" s="11">
        <v>4</v>
      </c>
      <c r="C20" s="40">
        <v>36</v>
      </c>
      <c r="D20" s="25" t="s">
        <v>196</v>
      </c>
      <c r="E20" s="44">
        <v>31809</v>
      </c>
      <c r="F20" s="37" t="s">
        <v>10</v>
      </c>
      <c r="G20" s="49"/>
      <c r="H20" s="50">
        <v>11.34</v>
      </c>
    </row>
    <row r="21" spans="1:8" ht="15.75">
      <c r="A21" s="35">
        <v>3</v>
      </c>
      <c r="B21" s="11">
        <v>5</v>
      </c>
      <c r="C21" s="40">
        <v>48</v>
      </c>
      <c r="D21" s="25" t="s">
        <v>197</v>
      </c>
      <c r="E21" s="44">
        <v>34262</v>
      </c>
      <c r="F21" s="37" t="s">
        <v>5</v>
      </c>
      <c r="G21" s="49"/>
      <c r="H21" s="50">
        <v>11.49</v>
      </c>
    </row>
    <row r="22" spans="1:7" ht="15">
      <c r="A22" s="26"/>
      <c r="B22" s="26"/>
      <c r="C22" s="17"/>
      <c r="G22" s="41"/>
    </row>
    <row r="23" spans="4:7" ht="15">
      <c r="D23" s="13" t="s">
        <v>47</v>
      </c>
      <c r="E23" s="41">
        <v>3</v>
      </c>
      <c r="G23" s="41"/>
    </row>
    <row r="24" spans="3:8" ht="12.75">
      <c r="C24" s="21" t="s">
        <v>39</v>
      </c>
      <c r="D24" s="16">
        <v>0.5298611111111113</v>
      </c>
      <c r="E24" s="21" t="s">
        <v>40</v>
      </c>
      <c r="F24" s="21" t="s">
        <v>45</v>
      </c>
      <c r="G24" s="34" t="s">
        <v>49</v>
      </c>
      <c r="H24" s="45"/>
    </row>
    <row r="25" spans="1:8" ht="16.5" thickBot="1">
      <c r="A25" s="46" t="s">
        <v>32</v>
      </c>
      <c r="B25" s="46" t="s">
        <v>31</v>
      </c>
      <c r="C25" s="46" t="s">
        <v>34</v>
      </c>
      <c r="D25" s="22" t="s">
        <v>0</v>
      </c>
      <c r="E25" s="51" t="s">
        <v>2</v>
      </c>
      <c r="F25" s="20" t="s">
        <v>1</v>
      </c>
      <c r="G25" s="31" t="s">
        <v>35</v>
      </c>
      <c r="H25" s="15" t="s">
        <v>36</v>
      </c>
    </row>
    <row r="26" spans="1:8" ht="15.75">
      <c r="A26" s="35">
        <v>1</v>
      </c>
      <c r="B26" s="35">
        <v>4</v>
      </c>
      <c r="C26" s="14">
        <v>315</v>
      </c>
      <c r="D26" s="25" t="s">
        <v>204</v>
      </c>
      <c r="E26" s="44">
        <v>33370</v>
      </c>
      <c r="F26" s="37" t="s">
        <v>5</v>
      </c>
      <c r="G26" s="49"/>
      <c r="H26" s="50">
        <v>11.93</v>
      </c>
    </row>
    <row r="27" spans="1:8" ht="15.75">
      <c r="A27" s="35">
        <v>1</v>
      </c>
      <c r="B27" s="11">
        <v>5</v>
      </c>
      <c r="C27" s="40">
        <v>28</v>
      </c>
      <c r="D27" s="25" t="s">
        <v>200</v>
      </c>
      <c r="E27" s="44">
        <v>34412</v>
      </c>
      <c r="F27" s="37" t="s">
        <v>5</v>
      </c>
      <c r="G27" s="49"/>
      <c r="H27" s="50">
        <v>11.93</v>
      </c>
    </row>
    <row r="28" spans="1:8" ht="15.75">
      <c r="A28" s="35">
        <v>3</v>
      </c>
      <c r="B28" s="11">
        <v>3</v>
      </c>
      <c r="C28" s="40" t="s">
        <v>17</v>
      </c>
      <c r="D28" s="25" t="s">
        <v>198</v>
      </c>
      <c r="E28" s="44">
        <v>34154</v>
      </c>
      <c r="F28" s="37" t="s">
        <v>12</v>
      </c>
      <c r="G28" s="49"/>
      <c r="H28" s="50">
        <v>11.94</v>
      </c>
    </row>
    <row r="29" spans="1:8" ht="15.75">
      <c r="A29" s="26"/>
      <c r="B29" s="26"/>
      <c r="C29" s="17"/>
      <c r="D29" s="36"/>
      <c r="E29" s="19"/>
      <c r="F29" s="23"/>
      <c r="G29" s="32"/>
      <c r="H29" s="42"/>
    </row>
    <row r="30" spans="4:7" ht="15">
      <c r="D30" s="13" t="s">
        <v>43</v>
      </c>
      <c r="E30" s="41">
        <v>3</v>
      </c>
      <c r="G30" s="41"/>
    </row>
    <row r="31" spans="3:8" ht="12.75">
      <c r="C31" s="21" t="s">
        <v>39</v>
      </c>
      <c r="D31" s="16">
        <v>0.5319444444444447</v>
      </c>
      <c r="E31" s="21" t="s">
        <v>40</v>
      </c>
      <c r="F31" s="21" t="s">
        <v>45</v>
      </c>
      <c r="G31" s="34" t="s">
        <v>52</v>
      </c>
      <c r="H31" s="45"/>
    </row>
    <row r="32" spans="1:8" ht="16.5" thickBot="1">
      <c r="A32" s="46" t="s">
        <v>32</v>
      </c>
      <c r="B32" s="46" t="s">
        <v>31</v>
      </c>
      <c r="C32" s="46" t="s">
        <v>34</v>
      </c>
      <c r="D32" s="22" t="s">
        <v>0</v>
      </c>
      <c r="E32" s="51" t="s">
        <v>2</v>
      </c>
      <c r="F32" s="20" t="s">
        <v>1</v>
      </c>
      <c r="G32" s="31" t="s">
        <v>35</v>
      </c>
      <c r="H32" s="15" t="s">
        <v>36</v>
      </c>
    </row>
    <row r="33" spans="1:8" ht="15.75">
      <c r="A33" s="35">
        <v>1</v>
      </c>
      <c r="B33" s="35">
        <v>4</v>
      </c>
      <c r="C33" s="14">
        <v>779</v>
      </c>
      <c r="D33" s="25" t="s">
        <v>202</v>
      </c>
      <c r="E33" s="44">
        <v>34153</v>
      </c>
      <c r="F33" s="53" t="s">
        <v>6</v>
      </c>
      <c r="G33" s="49"/>
      <c r="H33" s="50">
        <v>12.17</v>
      </c>
    </row>
    <row r="34" spans="1:8" ht="15.75">
      <c r="A34" s="35">
        <v>2</v>
      </c>
      <c r="B34" s="11">
        <v>5</v>
      </c>
      <c r="C34" s="40">
        <v>380</v>
      </c>
      <c r="D34" s="25" t="s">
        <v>203</v>
      </c>
      <c r="E34" s="44">
        <v>34669</v>
      </c>
      <c r="F34" s="53" t="s">
        <v>6</v>
      </c>
      <c r="G34" s="49"/>
      <c r="H34" s="50">
        <v>12.65</v>
      </c>
    </row>
    <row r="35" spans="1:8" ht="15.75">
      <c r="A35" s="35">
        <v>3</v>
      </c>
      <c r="B35" s="11">
        <v>3</v>
      </c>
      <c r="C35" s="40">
        <v>546</v>
      </c>
      <c r="D35" s="25" t="s">
        <v>201</v>
      </c>
      <c r="E35" s="44">
        <v>35360</v>
      </c>
      <c r="F35" s="53" t="s">
        <v>6</v>
      </c>
      <c r="G35" s="49"/>
      <c r="H35" s="50">
        <v>12.7</v>
      </c>
    </row>
  </sheetData>
  <sheetProtection/>
  <printOptions/>
  <pageMargins left="1" right="0.25" top="1.073611111" bottom="0.573611111111111" header="0" footer="0"/>
  <pageSetup cellComments="asDisplayed" horizontalDpi="600" verticalDpi="600" orientation="portrait" paperSize="9" r:id="rId1"/>
  <headerFooter alignWithMargins="0">
    <oddHeader>&amp;L&amp;C&amp;R</oddHeader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SheetLayoutView="1" zoomScalePageLayoutView="0" workbookViewId="0" topLeftCell="A1">
      <selection activeCell="A1" sqref="A1"/>
    </sheetView>
  </sheetViews>
  <sheetFormatPr defaultColWidth="11.421875" defaultRowHeight="12.75"/>
  <cols>
    <col min="1" max="1" width="6.28125" style="6" customWidth="1"/>
    <col min="2" max="2" width="5.57421875" style="6" customWidth="1"/>
    <col min="3" max="3" width="7.57421875" style="6" customWidth="1"/>
    <col min="4" max="4" width="24.28125" style="6" customWidth="1"/>
    <col min="5" max="5" width="12.00390625" style="6" customWidth="1"/>
    <col min="6" max="6" width="14.140625" style="6" customWidth="1"/>
    <col min="7" max="7" width="5.140625" style="6" customWidth="1"/>
    <col min="8" max="8" width="10.57421875" style="43" customWidth="1"/>
    <col min="9" max="226" width="11.421875" style="6" customWidth="1"/>
  </cols>
  <sheetData>
    <row r="1" ht="20.25" customHeight="1">
      <c r="A1" s="4" t="s">
        <v>22</v>
      </c>
    </row>
    <row r="2" spans="1:8" ht="15.75" customHeight="1">
      <c r="A2" s="36" t="s">
        <v>25</v>
      </c>
      <c r="F2" s="52">
        <v>40684</v>
      </c>
      <c r="G2" s="3"/>
      <c r="H2" s="9"/>
    </row>
    <row r="3" ht="18" customHeight="1"/>
    <row r="4" spans="2:3" ht="18.75" customHeight="1">
      <c r="B4" s="41"/>
      <c r="C4" s="27" t="s">
        <v>53</v>
      </c>
    </row>
    <row r="5" spans="1:8" ht="15.75" customHeight="1">
      <c r="A5" s="47"/>
      <c r="B5" s="41"/>
      <c r="D5" s="13"/>
      <c r="E5" s="13"/>
      <c r="F5" s="42"/>
      <c r="G5" s="42"/>
      <c r="H5" s="42"/>
    </row>
    <row r="6" spans="4:5" ht="15" customHeight="1">
      <c r="D6" s="13" t="s">
        <v>41</v>
      </c>
      <c r="E6" s="41">
        <v>1</v>
      </c>
    </row>
    <row r="7" spans="2:8" ht="14.25" customHeight="1">
      <c r="B7" s="10"/>
      <c r="C7" s="13"/>
      <c r="D7" s="18"/>
      <c r="E7" s="21"/>
      <c r="F7" s="21" t="s">
        <v>45</v>
      </c>
      <c r="G7" s="34"/>
      <c r="H7" s="45"/>
    </row>
    <row r="8" spans="1:8" ht="16.5" customHeight="1" thickBot="1">
      <c r="A8" s="46" t="s">
        <v>32</v>
      </c>
      <c r="B8" s="46" t="s">
        <v>31</v>
      </c>
      <c r="C8" s="46" t="s">
        <v>34</v>
      </c>
      <c r="D8" s="22" t="s">
        <v>0</v>
      </c>
      <c r="E8" s="51" t="s">
        <v>2</v>
      </c>
      <c r="F8" s="20" t="s">
        <v>1</v>
      </c>
      <c r="G8" s="31" t="s">
        <v>35</v>
      </c>
      <c r="H8" s="15" t="s">
        <v>36</v>
      </c>
    </row>
    <row r="9" spans="1:8" ht="15.75" customHeight="1">
      <c r="A9" s="35">
        <v>1</v>
      </c>
      <c r="B9" s="35">
        <v>2</v>
      </c>
      <c r="C9" s="14">
        <v>365</v>
      </c>
      <c r="D9" s="25" t="s">
        <v>205</v>
      </c>
      <c r="E9" s="44">
        <v>35349</v>
      </c>
      <c r="F9" s="37" t="s">
        <v>5</v>
      </c>
      <c r="G9" s="49"/>
      <c r="H9" s="50">
        <v>27.54</v>
      </c>
    </row>
    <row r="10" spans="1:8" ht="15.75" customHeight="1">
      <c r="A10" s="35">
        <v>2</v>
      </c>
      <c r="B10" s="11">
        <v>4</v>
      </c>
      <c r="C10" s="40">
        <v>327</v>
      </c>
      <c r="D10" s="25" t="s">
        <v>206</v>
      </c>
      <c r="E10" s="44">
        <v>34998</v>
      </c>
      <c r="F10" s="37" t="s">
        <v>5</v>
      </c>
      <c r="G10" s="49"/>
      <c r="H10" s="50">
        <v>28.59</v>
      </c>
    </row>
    <row r="11" spans="1:8" ht="15.75" customHeight="1">
      <c r="A11" s="35">
        <v>3</v>
      </c>
      <c r="B11" s="11">
        <v>3</v>
      </c>
      <c r="C11" s="40">
        <v>255</v>
      </c>
      <c r="D11" s="25" t="s">
        <v>193</v>
      </c>
      <c r="E11" s="44">
        <v>34355</v>
      </c>
      <c r="F11" s="37" t="s">
        <v>5</v>
      </c>
      <c r="G11" s="49"/>
      <c r="H11" s="50">
        <v>30.7</v>
      </c>
    </row>
    <row r="12" spans="1:8" ht="15.75" customHeight="1">
      <c r="A12" s="35" t="s">
        <v>40</v>
      </c>
      <c r="B12" s="11">
        <v>5</v>
      </c>
      <c r="C12" s="40">
        <v>64</v>
      </c>
      <c r="D12" s="25" t="s">
        <v>207</v>
      </c>
      <c r="E12" s="44">
        <v>34412</v>
      </c>
      <c r="F12" s="37"/>
      <c r="G12" s="49"/>
      <c r="H12" s="50" t="s">
        <v>54</v>
      </c>
    </row>
    <row r="15" spans="2:3" ht="18.75">
      <c r="B15" s="41"/>
      <c r="C15" s="27" t="s">
        <v>55</v>
      </c>
    </row>
    <row r="16" spans="1:8" ht="15.75">
      <c r="A16" s="47"/>
      <c r="B16" s="41"/>
      <c r="D16" s="13"/>
      <c r="E16" s="13"/>
      <c r="F16" s="42"/>
      <c r="G16" s="42"/>
      <c r="H16" s="42"/>
    </row>
    <row r="17" spans="4:5" ht="15">
      <c r="D17" s="13" t="s">
        <v>41</v>
      </c>
      <c r="E17" s="41">
        <v>2</v>
      </c>
    </row>
    <row r="18" spans="2:8" ht="15">
      <c r="B18" s="10"/>
      <c r="C18" s="13"/>
      <c r="D18" s="18"/>
      <c r="E18" s="21"/>
      <c r="F18" s="21" t="s">
        <v>45</v>
      </c>
      <c r="G18" s="34"/>
      <c r="H18" s="45"/>
    </row>
    <row r="19" spans="1:8" ht="16.5" thickBot="1">
      <c r="A19" s="46" t="s">
        <v>32</v>
      </c>
      <c r="B19" s="46" t="s">
        <v>31</v>
      </c>
      <c r="C19" s="46" t="s">
        <v>34</v>
      </c>
      <c r="D19" s="22" t="s">
        <v>0</v>
      </c>
      <c r="E19" s="51" t="s">
        <v>2</v>
      </c>
      <c r="F19" s="20" t="s">
        <v>1</v>
      </c>
      <c r="G19" s="31" t="s">
        <v>35</v>
      </c>
      <c r="H19" s="15" t="s">
        <v>36</v>
      </c>
    </row>
    <row r="20" spans="1:8" ht="15.75">
      <c r="A20" s="35">
        <v>1</v>
      </c>
      <c r="B20" s="35">
        <v>3</v>
      </c>
      <c r="C20" s="14">
        <v>115</v>
      </c>
      <c r="D20" s="25" t="s">
        <v>195</v>
      </c>
      <c r="E20" s="44">
        <v>33347</v>
      </c>
      <c r="F20" s="37" t="s">
        <v>5</v>
      </c>
      <c r="G20" s="49"/>
      <c r="H20" s="50">
        <v>22.52</v>
      </c>
    </row>
    <row r="21" spans="1:8" ht="15.75">
      <c r="A21" s="35">
        <v>2</v>
      </c>
      <c r="B21" s="11">
        <v>5</v>
      </c>
      <c r="C21" s="40">
        <v>28</v>
      </c>
      <c r="D21" s="25" t="s">
        <v>200</v>
      </c>
      <c r="E21" s="44">
        <v>34412</v>
      </c>
      <c r="F21" s="37"/>
      <c r="G21" s="49"/>
      <c r="H21" s="50">
        <v>24.86</v>
      </c>
    </row>
    <row r="22" spans="1:8" ht="15.75">
      <c r="A22" s="35"/>
      <c r="B22" s="11">
        <v>6</v>
      </c>
      <c r="C22" s="40">
        <v>269</v>
      </c>
      <c r="D22" s="25" t="s">
        <v>213</v>
      </c>
      <c r="E22" s="44">
        <v>34493</v>
      </c>
      <c r="F22" s="37" t="s">
        <v>5</v>
      </c>
      <c r="G22" s="49"/>
      <c r="H22" s="50" t="s">
        <v>54</v>
      </c>
    </row>
    <row r="23" spans="1:8" ht="15.75">
      <c r="A23" s="35"/>
      <c r="B23" s="11">
        <v>2</v>
      </c>
      <c r="C23" s="40">
        <v>688</v>
      </c>
      <c r="D23" s="25" t="s">
        <v>208</v>
      </c>
      <c r="E23" s="44">
        <v>34738</v>
      </c>
      <c r="F23" s="37"/>
      <c r="G23" s="49"/>
      <c r="H23" s="50" t="s">
        <v>54</v>
      </c>
    </row>
    <row r="24" spans="1:8" ht="15.75">
      <c r="A24" s="35"/>
      <c r="B24" s="11">
        <v>4</v>
      </c>
      <c r="C24" s="40">
        <v>306</v>
      </c>
      <c r="D24" s="25" t="s">
        <v>210</v>
      </c>
      <c r="E24" s="44">
        <v>34195</v>
      </c>
      <c r="F24" s="37" t="s">
        <v>5</v>
      </c>
      <c r="G24" s="49"/>
      <c r="H24" s="50" t="s">
        <v>54</v>
      </c>
    </row>
    <row r="25" spans="1:7" ht="15">
      <c r="A25" s="26"/>
      <c r="B25" s="26"/>
      <c r="C25" s="17"/>
      <c r="G25" s="41"/>
    </row>
    <row r="26" spans="4:7" ht="15">
      <c r="D26" s="13" t="s">
        <v>47</v>
      </c>
      <c r="E26" s="41">
        <v>2</v>
      </c>
      <c r="G26" s="41"/>
    </row>
    <row r="27" spans="3:8" ht="12.75">
      <c r="C27" s="21"/>
      <c r="D27" s="16"/>
      <c r="E27" s="21" t="s">
        <v>40</v>
      </c>
      <c r="F27" s="21" t="s">
        <v>45</v>
      </c>
      <c r="G27" s="34"/>
      <c r="H27" s="45"/>
    </row>
    <row r="28" spans="1:8" ht="16.5" thickBot="1">
      <c r="A28" s="46" t="s">
        <v>32</v>
      </c>
      <c r="B28" s="46" t="s">
        <v>31</v>
      </c>
      <c r="C28" s="46" t="s">
        <v>34</v>
      </c>
      <c r="D28" s="22" t="s">
        <v>0</v>
      </c>
      <c r="E28" s="51" t="s">
        <v>2</v>
      </c>
      <c r="F28" s="20" t="s">
        <v>1</v>
      </c>
      <c r="G28" s="31" t="s">
        <v>35</v>
      </c>
      <c r="H28" s="15" t="s">
        <v>36</v>
      </c>
    </row>
    <row r="29" spans="1:8" ht="15.75">
      <c r="A29" s="35">
        <v>1</v>
      </c>
      <c r="B29" s="35">
        <v>4</v>
      </c>
      <c r="C29" s="14">
        <v>433</v>
      </c>
      <c r="D29" s="25" t="s">
        <v>209</v>
      </c>
      <c r="E29" s="44">
        <v>35280</v>
      </c>
      <c r="F29" s="37" t="s">
        <v>5</v>
      </c>
      <c r="G29" s="49"/>
      <c r="H29" s="50">
        <v>24.99</v>
      </c>
    </row>
    <row r="30" spans="1:8" ht="15.75">
      <c r="A30" s="35">
        <v>2</v>
      </c>
      <c r="B30" s="11">
        <v>3</v>
      </c>
      <c r="C30" s="40">
        <v>741</v>
      </c>
      <c r="D30" s="25" t="s">
        <v>211</v>
      </c>
      <c r="E30" s="44">
        <v>35431</v>
      </c>
      <c r="F30" s="37"/>
      <c r="G30" s="49"/>
      <c r="H30" s="50">
        <v>25.51</v>
      </c>
    </row>
    <row r="31" spans="1:8" ht="15.75">
      <c r="A31" s="35">
        <v>3</v>
      </c>
      <c r="B31" s="11">
        <v>2</v>
      </c>
      <c r="C31" s="40">
        <v>345</v>
      </c>
      <c r="D31" s="25" t="s">
        <v>212</v>
      </c>
      <c r="E31" s="44">
        <v>35179</v>
      </c>
      <c r="F31" s="37" t="s">
        <v>5</v>
      </c>
      <c r="G31" s="49"/>
      <c r="H31" s="50">
        <v>25.58</v>
      </c>
    </row>
    <row r="32" spans="1:8" ht="15.75">
      <c r="A32" s="35">
        <v>4</v>
      </c>
      <c r="B32" s="11">
        <v>5</v>
      </c>
      <c r="C32" s="40">
        <v>57</v>
      </c>
      <c r="D32" s="25" t="s">
        <v>214</v>
      </c>
      <c r="E32" s="44">
        <v>35201</v>
      </c>
      <c r="F32" s="37"/>
      <c r="G32" s="49"/>
      <c r="H32" s="50">
        <v>27.95</v>
      </c>
    </row>
    <row r="33" spans="1:8" ht="15.75">
      <c r="A33" s="35"/>
      <c r="B33" s="11">
        <v>6</v>
      </c>
      <c r="C33" s="40">
        <v>591</v>
      </c>
      <c r="D33" s="25" t="s">
        <v>215</v>
      </c>
      <c r="E33" s="44">
        <v>35227</v>
      </c>
      <c r="F33" s="37"/>
      <c r="G33" s="49"/>
      <c r="H33" s="50" t="s">
        <v>54</v>
      </c>
    </row>
    <row r="34" spans="1:8" ht="15.75">
      <c r="A34" s="35"/>
      <c r="B34" s="11">
        <v>7</v>
      </c>
      <c r="C34" s="40">
        <v>667</v>
      </c>
      <c r="D34" s="25" t="s">
        <v>216</v>
      </c>
      <c r="E34" s="44">
        <v>35399</v>
      </c>
      <c r="F34" s="37"/>
      <c r="G34" s="49"/>
      <c r="H34" s="50" t="s">
        <v>54</v>
      </c>
    </row>
  </sheetData>
  <sheetProtection/>
  <printOptions/>
  <pageMargins left="1" right="0.25" top="1.073611111" bottom="0.573611111111111" header="0" footer="0"/>
  <pageSetup cellComments="asDisplayed" horizontalDpi="600" verticalDpi="600" orientation="portrait" paperSize="9" r:id="rId1"/>
  <headerFooter alignWithMargins="0">
    <oddHeader>&amp;L&amp;C&amp;R</oddHeader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" zoomScalePageLayoutView="0" workbookViewId="0" topLeftCell="A17">
      <selection activeCell="A1" sqref="A1"/>
    </sheetView>
  </sheetViews>
  <sheetFormatPr defaultColWidth="11.421875" defaultRowHeight="12.75"/>
  <cols>
    <col min="1" max="1" width="6.28125" style="6" customWidth="1"/>
    <col min="2" max="2" width="5.57421875" style="6" customWidth="1"/>
    <col min="3" max="3" width="7.57421875" style="6" customWidth="1"/>
    <col min="4" max="4" width="24.421875" style="6" customWidth="1"/>
    <col min="5" max="5" width="12.00390625" style="6" customWidth="1"/>
    <col min="6" max="6" width="14.7109375" style="6" customWidth="1"/>
    <col min="7" max="7" width="5.140625" style="6" customWidth="1"/>
    <col min="8" max="8" width="10.57421875" style="43" customWidth="1"/>
    <col min="9" max="226" width="11.421875" style="6" customWidth="1"/>
  </cols>
  <sheetData>
    <row r="1" ht="20.25" customHeight="1">
      <c r="A1" s="4" t="s">
        <v>22</v>
      </c>
    </row>
    <row r="2" spans="1:8" ht="15.75" customHeight="1">
      <c r="A2" s="36" t="s">
        <v>25</v>
      </c>
      <c r="F2" s="52">
        <v>40684</v>
      </c>
      <c r="G2" s="3"/>
      <c r="H2" s="9"/>
    </row>
    <row r="3" ht="18" customHeight="1"/>
    <row r="4" spans="2:3" ht="18.75" customHeight="1">
      <c r="B4" s="41"/>
      <c r="C4" s="27" t="s">
        <v>57</v>
      </c>
    </row>
    <row r="5" spans="1:8" ht="15.75" customHeight="1">
      <c r="A5" s="47"/>
      <c r="B5" s="41"/>
      <c r="D5" s="13"/>
      <c r="E5" s="13"/>
      <c r="F5" s="42"/>
      <c r="G5" s="42"/>
      <c r="H5" s="42"/>
    </row>
    <row r="6" spans="4:5" ht="15" customHeight="1">
      <c r="D6" s="13" t="s">
        <v>41</v>
      </c>
      <c r="E6" s="41">
        <v>1</v>
      </c>
    </row>
    <row r="7" spans="2:8" ht="14.25" customHeight="1">
      <c r="B7" s="10"/>
      <c r="C7" s="13" t="s">
        <v>39</v>
      </c>
      <c r="D7" s="18">
        <v>0.5</v>
      </c>
      <c r="E7" s="21"/>
      <c r="F7" s="21" t="s">
        <v>45</v>
      </c>
      <c r="G7" s="34" t="s">
        <v>58</v>
      </c>
      <c r="H7" s="45"/>
    </row>
    <row r="8" spans="1:8" ht="16.5" customHeight="1" thickBot="1">
      <c r="A8" s="46" t="s">
        <v>32</v>
      </c>
      <c r="B8" s="46" t="s">
        <v>31</v>
      </c>
      <c r="C8" s="46" t="s">
        <v>34</v>
      </c>
      <c r="D8" s="22" t="s">
        <v>0</v>
      </c>
      <c r="E8" s="51" t="s">
        <v>2</v>
      </c>
      <c r="F8" s="20" t="s">
        <v>1</v>
      </c>
      <c r="G8" s="31" t="s">
        <v>35</v>
      </c>
      <c r="H8" s="15" t="s">
        <v>36</v>
      </c>
    </row>
    <row r="9" spans="1:8" ht="15.75" customHeight="1">
      <c r="A9" s="35">
        <v>1</v>
      </c>
      <c r="B9" s="35">
        <v>3</v>
      </c>
      <c r="C9" s="14">
        <v>530</v>
      </c>
      <c r="D9" s="25" t="s">
        <v>217</v>
      </c>
      <c r="E9" s="44">
        <v>34686</v>
      </c>
      <c r="F9" s="37"/>
      <c r="G9" s="49"/>
      <c r="H9" s="50">
        <v>15.13</v>
      </c>
    </row>
    <row r="10" spans="1:7" ht="15" customHeight="1">
      <c r="A10" s="26"/>
      <c r="B10" s="26"/>
      <c r="C10" s="17"/>
      <c r="G10" s="41"/>
    </row>
    <row r="11" spans="3:7" ht="15" customHeight="1">
      <c r="C11" s="27" t="s">
        <v>59</v>
      </c>
      <c r="D11" s="13"/>
      <c r="E11" s="41"/>
      <c r="G11" s="41"/>
    </row>
    <row r="12" spans="3:8" ht="12.75">
      <c r="C12" s="21"/>
      <c r="D12" s="16"/>
      <c r="E12" s="21" t="s">
        <v>40</v>
      </c>
      <c r="F12" s="21" t="s">
        <v>45</v>
      </c>
      <c r="G12" s="34" t="s">
        <v>56</v>
      </c>
      <c r="H12" s="45"/>
    </row>
    <row r="13" spans="1:8" ht="16.5" customHeight="1" thickBot="1">
      <c r="A13" s="46" t="s">
        <v>32</v>
      </c>
      <c r="B13" s="46" t="s">
        <v>31</v>
      </c>
      <c r="C13" s="46" t="s">
        <v>34</v>
      </c>
      <c r="D13" s="22" t="s">
        <v>0</v>
      </c>
      <c r="E13" s="51" t="s">
        <v>2</v>
      </c>
      <c r="F13" s="20" t="s">
        <v>1</v>
      </c>
      <c r="G13" s="31" t="s">
        <v>35</v>
      </c>
      <c r="H13" s="15" t="s">
        <v>36</v>
      </c>
    </row>
    <row r="14" spans="1:8" ht="15.75" customHeight="1">
      <c r="A14" s="35">
        <v>1</v>
      </c>
      <c r="B14" s="35">
        <v>3</v>
      </c>
      <c r="C14" s="14">
        <v>159</v>
      </c>
      <c r="D14" s="25" t="s">
        <v>218</v>
      </c>
      <c r="E14" s="44">
        <v>33628</v>
      </c>
      <c r="F14" s="37" t="s">
        <v>10</v>
      </c>
      <c r="G14" s="49"/>
      <c r="H14" s="50">
        <v>15.4</v>
      </c>
    </row>
    <row r="15" spans="1:8" ht="15.75" customHeight="1">
      <c r="A15" s="35">
        <v>2</v>
      </c>
      <c r="B15" s="11">
        <v>4</v>
      </c>
      <c r="C15" s="40" t="s">
        <v>7</v>
      </c>
      <c r="D15" s="25" t="s">
        <v>219</v>
      </c>
      <c r="E15" s="44">
        <v>33931</v>
      </c>
      <c r="F15" s="37" t="s">
        <v>8</v>
      </c>
      <c r="G15" s="49"/>
      <c r="H15" s="50">
        <v>18.13</v>
      </c>
    </row>
    <row r="18" spans="2:3" ht="18.75">
      <c r="B18" s="41"/>
      <c r="C18" s="27" t="s">
        <v>63</v>
      </c>
    </row>
    <row r="19" spans="1:8" ht="15.75">
      <c r="A19" s="47"/>
      <c r="B19" s="41"/>
      <c r="D19" s="13"/>
      <c r="E19" s="13"/>
      <c r="F19" s="42"/>
      <c r="G19" s="42"/>
      <c r="H19" s="42"/>
    </row>
    <row r="20" spans="2:8" ht="15">
      <c r="B20" s="10"/>
      <c r="C20" s="13"/>
      <c r="D20" s="18"/>
      <c r="E20" s="21"/>
      <c r="F20" s="21" t="s">
        <v>45</v>
      </c>
      <c r="G20" s="34" t="s">
        <v>64</v>
      </c>
      <c r="H20" s="45"/>
    </row>
    <row r="21" spans="1:8" ht="16.5" thickBot="1">
      <c r="A21" s="46" t="s">
        <v>32</v>
      </c>
      <c r="B21" s="46" t="s">
        <v>31</v>
      </c>
      <c r="C21" s="46" t="s">
        <v>34</v>
      </c>
      <c r="D21" s="22" t="s">
        <v>0</v>
      </c>
      <c r="E21" s="51" t="s">
        <v>2</v>
      </c>
      <c r="F21" s="20" t="s">
        <v>1</v>
      </c>
      <c r="G21" s="31" t="s">
        <v>35</v>
      </c>
      <c r="H21" s="15" t="s">
        <v>36</v>
      </c>
    </row>
    <row r="22" spans="1:8" ht="15.75">
      <c r="A22" s="35">
        <v>1</v>
      </c>
      <c r="B22" s="35">
        <v>4</v>
      </c>
      <c r="C22" s="14">
        <v>26</v>
      </c>
      <c r="D22" s="25" t="s">
        <v>220</v>
      </c>
      <c r="E22" s="44">
        <v>31983</v>
      </c>
      <c r="F22" s="37" t="s">
        <v>6</v>
      </c>
      <c r="G22" s="49"/>
      <c r="H22" s="50">
        <v>15.05</v>
      </c>
    </row>
    <row r="23" spans="1:7" ht="15">
      <c r="A23" s="26"/>
      <c r="B23" s="26"/>
      <c r="C23" s="17"/>
      <c r="G23" s="41"/>
    </row>
    <row r="24" spans="3:7" ht="18.75">
      <c r="C24" s="27" t="s">
        <v>226</v>
      </c>
      <c r="D24" s="13"/>
      <c r="E24" s="41"/>
      <c r="G24" s="41"/>
    </row>
    <row r="25" spans="3:8" ht="12.75">
      <c r="C25" s="21"/>
      <c r="D25" s="16"/>
      <c r="E25" s="21" t="s">
        <v>40</v>
      </c>
      <c r="F25" s="21" t="s">
        <v>45</v>
      </c>
      <c r="G25" s="34" t="s">
        <v>61</v>
      </c>
      <c r="H25" s="45"/>
    </row>
    <row r="26" spans="1:8" ht="16.5" thickBot="1">
      <c r="A26" s="46" t="s">
        <v>32</v>
      </c>
      <c r="B26" s="46" t="s">
        <v>31</v>
      </c>
      <c r="C26" s="46" t="s">
        <v>34</v>
      </c>
      <c r="D26" s="22" t="s">
        <v>0</v>
      </c>
      <c r="E26" s="51" t="s">
        <v>2</v>
      </c>
      <c r="F26" s="20" t="s">
        <v>1</v>
      </c>
      <c r="G26" s="31" t="s">
        <v>35</v>
      </c>
      <c r="H26" s="15" t="s">
        <v>36</v>
      </c>
    </row>
    <row r="27" spans="1:8" ht="15.75">
      <c r="A27" s="35">
        <v>1</v>
      </c>
      <c r="B27" s="35">
        <v>3</v>
      </c>
      <c r="C27" s="14">
        <v>525</v>
      </c>
      <c r="D27" s="25" t="s">
        <v>221</v>
      </c>
      <c r="E27" s="44">
        <v>34397</v>
      </c>
      <c r="F27" s="37" t="s">
        <v>5</v>
      </c>
      <c r="G27" s="49"/>
      <c r="H27" s="50">
        <v>15.53</v>
      </c>
    </row>
    <row r="28" spans="1:8" ht="15.75">
      <c r="A28" s="35">
        <v>2</v>
      </c>
      <c r="B28" s="11">
        <v>5</v>
      </c>
      <c r="C28" s="40">
        <v>536</v>
      </c>
      <c r="D28" s="25" t="s">
        <v>224</v>
      </c>
      <c r="E28" s="44">
        <v>34990</v>
      </c>
      <c r="F28" s="37" t="s">
        <v>6</v>
      </c>
      <c r="G28" s="49"/>
      <c r="H28" s="50">
        <v>17.1</v>
      </c>
    </row>
    <row r="29" spans="1:8" ht="15.75">
      <c r="A29" s="35">
        <v>3</v>
      </c>
      <c r="B29" s="11">
        <v>4</v>
      </c>
      <c r="C29" s="40">
        <v>537</v>
      </c>
      <c r="D29" s="25" t="s">
        <v>223</v>
      </c>
      <c r="E29" s="44">
        <v>34616</v>
      </c>
      <c r="F29" s="37"/>
      <c r="G29" s="49"/>
      <c r="H29" s="50">
        <v>17.18</v>
      </c>
    </row>
    <row r="30" spans="1:8" ht="15.75">
      <c r="A30" s="26"/>
      <c r="B30" s="26"/>
      <c r="C30" s="17"/>
      <c r="D30" s="36"/>
      <c r="E30" s="19"/>
      <c r="F30" s="23"/>
      <c r="G30" s="32"/>
      <c r="H30" s="42"/>
    </row>
    <row r="31" spans="3:7" ht="18.75">
      <c r="C31" s="27" t="s">
        <v>62</v>
      </c>
      <c r="D31" s="13"/>
      <c r="E31" s="41"/>
      <c r="G31" s="41"/>
    </row>
    <row r="32" spans="3:8" ht="12.75">
      <c r="C32" s="21"/>
      <c r="D32" s="16"/>
      <c r="E32" s="21" t="s">
        <v>40</v>
      </c>
      <c r="F32" s="21" t="s">
        <v>45</v>
      </c>
      <c r="G32" s="34" t="s">
        <v>65</v>
      </c>
      <c r="H32" s="45"/>
    </row>
    <row r="33" spans="1:8" ht="16.5" thickBot="1">
      <c r="A33" s="46" t="s">
        <v>32</v>
      </c>
      <c r="B33" s="46" t="s">
        <v>31</v>
      </c>
      <c r="C33" s="46" t="s">
        <v>34</v>
      </c>
      <c r="D33" s="22" t="s">
        <v>0</v>
      </c>
      <c r="E33" s="51" t="s">
        <v>2</v>
      </c>
      <c r="F33" s="20" t="s">
        <v>1</v>
      </c>
      <c r="G33" s="31" t="s">
        <v>35</v>
      </c>
      <c r="H33" s="15" t="s">
        <v>36</v>
      </c>
    </row>
    <row r="34" spans="1:8" ht="15.75">
      <c r="A34" s="35">
        <v>1</v>
      </c>
      <c r="B34" s="35">
        <v>4</v>
      </c>
      <c r="C34" s="14">
        <v>663</v>
      </c>
      <c r="D34" s="25" t="s">
        <v>60</v>
      </c>
      <c r="E34" s="44">
        <v>35686</v>
      </c>
      <c r="F34" s="37"/>
      <c r="G34" s="49"/>
      <c r="H34" s="50">
        <v>19.19</v>
      </c>
    </row>
    <row r="35" spans="1:8" ht="15.75">
      <c r="A35" s="35">
        <v>2</v>
      </c>
      <c r="B35" s="11">
        <v>3</v>
      </c>
      <c r="C35" s="40">
        <v>556</v>
      </c>
      <c r="D35" s="25" t="s">
        <v>225</v>
      </c>
      <c r="E35" s="44">
        <v>35535</v>
      </c>
      <c r="F35" s="37"/>
      <c r="G35" s="49"/>
      <c r="H35" s="50">
        <v>21.9</v>
      </c>
    </row>
  </sheetData>
  <sheetProtection/>
  <printOptions/>
  <pageMargins left="1" right="0.25" top="1.073611111" bottom="0.573611111111111" header="0" footer="0"/>
  <pageSetup cellComments="asDisplayed" horizontalDpi="600" verticalDpi="600" orientation="portrait" paperSize="9" r:id="rId1"/>
  <headerFooter alignWithMargins="0">
    <oddHeader>&amp;L&amp;C&amp;R</oddHeader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" zoomScalePageLayoutView="0" workbookViewId="0" topLeftCell="A1">
      <selection activeCell="A1" sqref="A1"/>
    </sheetView>
  </sheetViews>
  <sheetFormatPr defaultColWidth="11.421875" defaultRowHeight="12.75"/>
  <cols>
    <col min="1" max="1" width="7.421875" style="6" customWidth="1"/>
    <col min="2" max="2" width="5.57421875" style="6" customWidth="1"/>
    <col min="3" max="3" width="7.57421875" style="6" customWidth="1"/>
    <col min="4" max="4" width="24.28125" style="6" customWidth="1"/>
    <col min="5" max="5" width="12.00390625" style="6" customWidth="1"/>
    <col min="6" max="6" width="14.8515625" style="6" customWidth="1"/>
    <col min="7" max="7" width="5.140625" style="6" customWidth="1"/>
    <col min="8" max="8" width="10.57421875" style="55" customWidth="1"/>
    <col min="9" max="228" width="11.421875" style="6" customWidth="1"/>
  </cols>
  <sheetData>
    <row r="1" ht="20.25" customHeight="1">
      <c r="A1" s="4" t="s">
        <v>22</v>
      </c>
    </row>
    <row r="2" spans="1:8" ht="15.75" customHeight="1">
      <c r="A2" s="36" t="s">
        <v>25</v>
      </c>
      <c r="F2" s="52">
        <v>40684</v>
      </c>
      <c r="G2" s="3"/>
      <c r="H2" s="58"/>
    </row>
    <row r="3" ht="18" customHeight="1"/>
    <row r="4" spans="2:3" ht="18.75" customHeight="1">
      <c r="B4" s="41"/>
      <c r="C4" s="27" t="s">
        <v>66</v>
      </c>
    </row>
    <row r="5" spans="1:8" ht="15.75" customHeight="1">
      <c r="A5" s="47"/>
      <c r="B5" s="41"/>
      <c r="D5" s="13"/>
      <c r="E5" s="13"/>
      <c r="F5" s="42"/>
      <c r="G5" s="42"/>
      <c r="H5" s="56"/>
    </row>
    <row r="6" spans="4:5" ht="15" customHeight="1">
      <c r="D6" s="13" t="s">
        <v>41</v>
      </c>
      <c r="E6" s="41">
        <v>1</v>
      </c>
    </row>
    <row r="7" spans="2:7" ht="14.25" customHeight="1">
      <c r="B7" s="10">
        <v>0.00208333333333333</v>
      </c>
      <c r="C7" s="13" t="s">
        <v>39</v>
      </c>
      <c r="D7" s="18">
        <v>0.552083333333333</v>
      </c>
      <c r="E7" s="21"/>
      <c r="F7" s="41"/>
      <c r="G7" s="41"/>
    </row>
    <row r="8" spans="1:8" ht="16.5" customHeight="1" thickBot="1">
      <c r="A8" s="46" t="s">
        <v>32</v>
      </c>
      <c r="B8" s="46" t="s">
        <v>31</v>
      </c>
      <c r="C8" s="46" t="s">
        <v>34</v>
      </c>
      <c r="D8" s="22" t="s">
        <v>0</v>
      </c>
      <c r="E8" s="51" t="s">
        <v>2</v>
      </c>
      <c r="F8" s="20" t="s">
        <v>1</v>
      </c>
      <c r="G8" s="31" t="s">
        <v>35</v>
      </c>
      <c r="H8" s="59" t="s">
        <v>36</v>
      </c>
    </row>
    <row r="9" spans="1:8" ht="15.75" customHeight="1">
      <c r="A9" s="35">
        <v>1</v>
      </c>
      <c r="B9" s="35">
        <v>3</v>
      </c>
      <c r="C9" s="14">
        <v>500</v>
      </c>
      <c r="D9" s="25" t="s">
        <v>227</v>
      </c>
      <c r="E9" s="44">
        <v>34418</v>
      </c>
      <c r="F9" s="53" t="s">
        <v>5</v>
      </c>
      <c r="G9" s="49"/>
      <c r="H9" s="57">
        <v>0.000716898148148148</v>
      </c>
    </row>
    <row r="10" spans="1:8" ht="15.75" customHeight="1">
      <c r="A10" s="35">
        <v>2</v>
      </c>
      <c r="B10" s="11">
        <v>4</v>
      </c>
      <c r="C10" s="40">
        <v>443</v>
      </c>
      <c r="D10" s="25" t="s">
        <v>229</v>
      </c>
      <c r="E10" s="44">
        <v>35543</v>
      </c>
      <c r="F10" s="53" t="s">
        <v>5</v>
      </c>
      <c r="G10" s="49"/>
      <c r="H10" s="57">
        <v>0.000751736111111111</v>
      </c>
    </row>
    <row r="11" spans="1:8" ht="15.75" customHeight="1">
      <c r="A11" s="35" t="s">
        <v>40</v>
      </c>
      <c r="B11" s="11">
        <v>2</v>
      </c>
      <c r="C11" s="40" t="s">
        <v>21</v>
      </c>
      <c r="D11" s="25" t="s">
        <v>228</v>
      </c>
      <c r="E11" s="44">
        <v>34799</v>
      </c>
      <c r="F11" s="53" t="s">
        <v>8</v>
      </c>
      <c r="G11" s="49"/>
      <c r="H11" s="57" t="s">
        <v>54</v>
      </c>
    </row>
    <row r="14" spans="2:3" ht="18.75">
      <c r="B14" s="41"/>
      <c r="C14" s="27" t="s">
        <v>67</v>
      </c>
    </row>
    <row r="15" spans="2:7" ht="15">
      <c r="B15" s="10"/>
      <c r="C15" s="13"/>
      <c r="D15" s="18"/>
      <c r="E15" s="21"/>
      <c r="F15" s="41"/>
      <c r="G15" s="41"/>
    </row>
    <row r="16" spans="1:8" ht="16.5" thickBot="1">
      <c r="A16" s="46" t="s">
        <v>32</v>
      </c>
      <c r="B16" s="46" t="s">
        <v>31</v>
      </c>
      <c r="C16" s="46" t="s">
        <v>34</v>
      </c>
      <c r="D16" s="22" t="s">
        <v>0</v>
      </c>
      <c r="E16" s="51" t="s">
        <v>2</v>
      </c>
      <c r="F16" s="20" t="s">
        <v>1</v>
      </c>
      <c r="G16" s="31" t="s">
        <v>35</v>
      </c>
      <c r="H16" s="59" t="s">
        <v>36</v>
      </c>
    </row>
    <row r="17" spans="1:8" ht="15.75">
      <c r="A17" s="35">
        <v>1</v>
      </c>
      <c r="B17" s="35">
        <v>5</v>
      </c>
      <c r="C17" s="14">
        <v>389</v>
      </c>
      <c r="D17" s="25" t="s">
        <v>230</v>
      </c>
      <c r="E17" s="44">
        <v>34589</v>
      </c>
      <c r="F17" s="53" t="s">
        <v>5</v>
      </c>
      <c r="G17" s="49"/>
      <c r="H17" s="57">
        <v>0.000604513888888889</v>
      </c>
    </row>
    <row r="18" spans="1:8" ht="15.75">
      <c r="A18" s="35">
        <v>2</v>
      </c>
      <c r="B18" s="11">
        <v>4</v>
      </c>
      <c r="C18" s="40">
        <v>453</v>
      </c>
      <c r="D18" s="25" t="s">
        <v>231</v>
      </c>
      <c r="E18" s="44">
        <v>35124</v>
      </c>
      <c r="F18" s="53" t="s">
        <v>5</v>
      </c>
      <c r="G18" s="49"/>
      <c r="H18" s="57">
        <v>0.000606481481481481</v>
      </c>
    </row>
    <row r="19" spans="1:8" ht="15.75">
      <c r="A19" s="35">
        <v>3</v>
      </c>
      <c r="B19" s="11">
        <v>6</v>
      </c>
      <c r="C19" s="40">
        <v>307</v>
      </c>
      <c r="D19" s="25" t="s">
        <v>232</v>
      </c>
      <c r="E19" s="44">
        <v>34770</v>
      </c>
      <c r="F19" s="53" t="s">
        <v>5</v>
      </c>
      <c r="G19" s="49"/>
      <c r="H19" s="57">
        <v>0.000628819444444444</v>
      </c>
    </row>
    <row r="20" spans="1:8" ht="15.75">
      <c r="A20" s="35">
        <v>4</v>
      </c>
      <c r="B20" s="11">
        <v>3</v>
      </c>
      <c r="C20" s="40">
        <v>688</v>
      </c>
      <c r="D20" s="25" t="s">
        <v>208</v>
      </c>
      <c r="E20" s="44">
        <v>34738</v>
      </c>
      <c r="F20" s="53"/>
      <c r="G20" s="49"/>
      <c r="H20" s="57">
        <v>0.000660069444444444</v>
      </c>
    </row>
  </sheetData>
  <sheetProtection/>
  <printOptions/>
  <pageMargins left="1" right="0.25" top="1.073611111" bottom="0.573611111111111" header="0" footer="0"/>
  <pageSetup cellComments="asDisplayed" horizontalDpi="600" verticalDpi="600" orientation="portrait" paperSize="9" r:id="rId1"/>
  <headerFooter alignWithMargins="0">
    <oddHeader>&amp;L&amp;C&amp;R</oddHeader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" zoomScalePageLayoutView="0" workbookViewId="0" topLeftCell="A1">
      <selection activeCell="A1" sqref="A1"/>
    </sheetView>
  </sheetViews>
  <sheetFormatPr defaultColWidth="11.421875" defaultRowHeight="12.75"/>
  <cols>
    <col min="1" max="1" width="7.421875" style="6" customWidth="1"/>
    <col min="2" max="2" width="5.57421875" style="6" customWidth="1"/>
    <col min="3" max="3" width="7.57421875" style="6" customWidth="1"/>
    <col min="4" max="4" width="24.28125" style="6" customWidth="1"/>
    <col min="5" max="5" width="12.00390625" style="6" customWidth="1"/>
    <col min="6" max="6" width="12.421875" style="6" customWidth="1"/>
    <col min="7" max="7" width="5.140625" style="6" customWidth="1"/>
    <col min="8" max="8" width="10.57421875" style="55" customWidth="1"/>
    <col min="9" max="232" width="11.421875" style="6" customWidth="1"/>
  </cols>
  <sheetData>
    <row r="1" ht="20.25" customHeight="1">
      <c r="A1" s="4" t="s">
        <v>22</v>
      </c>
    </row>
    <row r="2" spans="1:8" ht="15.75" customHeight="1">
      <c r="A2" s="36" t="s">
        <v>25</v>
      </c>
      <c r="F2" s="52">
        <v>40684</v>
      </c>
      <c r="G2" s="3"/>
      <c r="H2" s="58"/>
    </row>
    <row r="3" ht="18" customHeight="1"/>
    <row r="4" spans="2:3" ht="18.75" customHeight="1">
      <c r="B4" s="41"/>
      <c r="C4" s="27" t="s">
        <v>68</v>
      </c>
    </row>
    <row r="5" spans="1:8" ht="15.75" customHeight="1">
      <c r="A5" s="47"/>
      <c r="B5" s="41"/>
      <c r="D5" s="13"/>
      <c r="E5" s="13"/>
      <c r="F5" s="42"/>
      <c r="G5" s="42"/>
      <c r="H5" s="56"/>
    </row>
    <row r="6" spans="1:8" ht="16.5" customHeight="1" thickBot="1">
      <c r="A6" s="46" t="s">
        <v>32</v>
      </c>
      <c r="B6" s="46" t="s">
        <v>31</v>
      </c>
      <c r="C6" s="46" t="s">
        <v>34</v>
      </c>
      <c r="D6" s="22" t="s">
        <v>0</v>
      </c>
      <c r="E6" s="51" t="s">
        <v>2</v>
      </c>
      <c r="F6" s="20" t="s">
        <v>1</v>
      </c>
      <c r="G6" s="31" t="s">
        <v>35</v>
      </c>
      <c r="H6" s="59" t="s">
        <v>36</v>
      </c>
    </row>
    <row r="7" spans="1:8" ht="15.75" customHeight="1">
      <c r="A7" s="35">
        <v>1</v>
      </c>
      <c r="B7" s="35">
        <v>6</v>
      </c>
      <c r="C7" s="14" t="s">
        <v>18</v>
      </c>
      <c r="D7" s="25" t="s">
        <v>233</v>
      </c>
      <c r="E7" s="44">
        <v>34257</v>
      </c>
      <c r="F7" s="37" t="s">
        <v>19</v>
      </c>
      <c r="G7" s="49"/>
      <c r="H7" s="57">
        <v>0.000792592592592593</v>
      </c>
    </row>
    <row r="8" spans="1:8" ht="15.75" customHeight="1">
      <c r="A8" s="35">
        <v>2</v>
      </c>
      <c r="B8" s="11">
        <v>5</v>
      </c>
      <c r="C8" s="40">
        <v>203</v>
      </c>
      <c r="D8" s="25" t="s">
        <v>234</v>
      </c>
      <c r="E8" s="44">
        <v>33976</v>
      </c>
      <c r="F8" s="37" t="s">
        <v>5</v>
      </c>
      <c r="G8" s="49"/>
      <c r="H8" s="57">
        <v>0.000800231481481482</v>
      </c>
    </row>
    <row r="9" spans="1:8" ht="15.75" customHeight="1">
      <c r="A9" s="35">
        <v>3</v>
      </c>
      <c r="B9" s="11">
        <v>4</v>
      </c>
      <c r="C9" s="40">
        <v>530</v>
      </c>
      <c r="D9" s="25" t="s">
        <v>217</v>
      </c>
      <c r="E9" s="44">
        <v>34686</v>
      </c>
      <c r="F9" s="37"/>
      <c r="G9" s="49"/>
      <c r="H9" s="57">
        <v>0.000835185185185185</v>
      </c>
    </row>
    <row r="10" spans="1:8" ht="15.75" customHeight="1">
      <c r="A10" s="35">
        <v>4</v>
      </c>
      <c r="B10" s="11">
        <v>3</v>
      </c>
      <c r="C10" s="40">
        <v>64</v>
      </c>
      <c r="D10" s="25" t="s">
        <v>207</v>
      </c>
      <c r="E10" s="44">
        <v>34412</v>
      </c>
      <c r="F10" s="37"/>
      <c r="G10" s="49"/>
      <c r="H10" s="57">
        <v>0.000969212962962963</v>
      </c>
    </row>
    <row r="13" spans="2:3" ht="18.75">
      <c r="B13" s="41"/>
      <c r="C13" s="27" t="s">
        <v>249</v>
      </c>
    </row>
    <row r="14" spans="1:8" ht="15.75">
      <c r="A14" s="47"/>
      <c r="B14" s="41"/>
      <c r="D14" s="13"/>
      <c r="E14" s="13"/>
      <c r="F14" s="42"/>
      <c r="G14" s="42"/>
      <c r="H14" s="56"/>
    </row>
    <row r="15" spans="1:8" ht="16.5" thickBot="1">
      <c r="A15" s="46" t="s">
        <v>32</v>
      </c>
      <c r="B15" s="46" t="s">
        <v>31</v>
      </c>
      <c r="C15" s="46" t="s">
        <v>34</v>
      </c>
      <c r="D15" s="22" t="s">
        <v>0</v>
      </c>
      <c r="E15" s="51" t="s">
        <v>2</v>
      </c>
      <c r="F15" s="20" t="s">
        <v>1</v>
      </c>
      <c r="G15" s="31" t="s">
        <v>35</v>
      </c>
      <c r="H15" s="59" t="s">
        <v>36</v>
      </c>
    </row>
    <row r="16" spans="1:8" ht="15.75">
      <c r="A16" s="35">
        <v>1</v>
      </c>
      <c r="B16" s="35">
        <v>4</v>
      </c>
      <c r="C16" s="14">
        <v>235</v>
      </c>
      <c r="D16" s="25" t="s">
        <v>235</v>
      </c>
      <c r="E16" s="44">
        <v>34198</v>
      </c>
      <c r="F16" s="37" t="s">
        <v>5</v>
      </c>
      <c r="G16" s="49"/>
      <c r="H16" s="57">
        <v>0.000691898148148148</v>
      </c>
    </row>
    <row r="17" spans="1:8" ht="15.75">
      <c r="A17" s="35" t="s">
        <v>40</v>
      </c>
      <c r="B17" s="11">
        <v>3</v>
      </c>
      <c r="C17" s="40">
        <v>534</v>
      </c>
      <c r="D17" s="25" t="s">
        <v>236</v>
      </c>
      <c r="E17" s="44">
        <v>34427</v>
      </c>
      <c r="F17" s="37"/>
      <c r="G17" s="49"/>
      <c r="H17" s="57" t="s">
        <v>54</v>
      </c>
    </row>
  </sheetData>
  <sheetProtection/>
  <printOptions/>
  <pageMargins left="1" right="0.25" top="1.073611111" bottom="0.573611111111111" header="0" footer="0"/>
  <pageSetup cellComments="asDisplayed" horizontalDpi="600" verticalDpi="600" orientation="portrait" paperSize="9" r:id="rId1"/>
  <headerFooter alignWithMargins="0">
    <oddHeader>&amp;L&amp;C&amp;R</oddHeader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Q16"/>
  <sheetViews>
    <sheetView zoomScaleSheetLayoutView="1" zoomScalePageLayoutView="0" workbookViewId="0" topLeftCell="A1">
      <selection activeCell="A1" sqref="A1"/>
    </sheetView>
  </sheetViews>
  <sheetFormatPr defaultColWidth="11.421875" defaultRowHeight="12.75"/>
  <cols>
    <col min="1" max="1" width="7.421875" style="6" customWidth="1"/>
    <col min="2" max="2" width="6.421875" style="6" customWidth="1"/>
    <col min="3" max="3" width="24.28125" style="6" customWidth="1"/>
    <col min="4" max="4" width="12.00390625" style="6" customWidth="1"/>
    <col min="5" max="5" width="14.00390625" style="6" customWidth="1"/>
    <col min="6" max="6" width="5.140625" style="6" customWidth="1"/>
    <col min="7" max="7" width="10.57421875" style="55" customWidth="1"/>
    <col min="8" max="224" width="11.421875" style="6" customWidth="1"/>
  </cols>
  <sheetData>
    <row r="1" ht="20.25" customHeight="1">
      <c r="A1" s="4" t="s">
        <v>22</v>
      </c>
    </row>
    <row r="2" spans="1:7" ht="15.75" customHeight="1">
      <c r="A2" s="36" t="s">
        <v>25</v>
      </c>
      <c r="E2" s="52">
        <v>40684</v>
      </c>
      <c r="F2" s="3"/>
      <c r="G2" s="58"/>
    </row>
    <row r="3" ht="18" customHeight="1"/>
    <row r="4" ht="18.75" customHeight="1">
      <c r="B4" s="27" t="s">
        <v>74</v>
      </c>
    </row>
    <row r="5" spans="1:7" ht="15.75" customHeight="1">
      <c r="A5" s="47"/>
      <c r="C5" s="13"/>
      <c r="D5" s="13"/>
      <c r="E5" s="42"/>
      <c r="F5" s="42"/>
      <c r="G5" s="56"/>
    </row>
    <row r="6" spans="1:7" ht="16.5" customHeight="1" thickBot="1">
      <c r="A6" s="46" t="s">
        <v>32</v>
      </c>
      <c r="B6" s="46" t="s">
        <v>34</v>
      </c>
      <c r="C6" s="22" t="s">
        <v>0</v>
      </c>
      <c r="D6" s="51" t="s">
        <v>2</v>
      </c>
      <c r="E6" s="20" t="s">
        <v>1</v>
      </c>
      <c r="F6" s="31"/>
      <c r="G6" s="59" t="s">
        <v>36</v>
      </c>
    </row>
    <row r="7" spans="1:7" ht="15.75" customHeight="1">
      <c r="A7" s="35">
        <v>1</v>
      </c>
      <c r="B7" s="14" t="s">
        <v>20</v>
      </c>
      <c r="C7" s="25" t="s">
        <v>245</v>
      </c>
      <c r="D7" s="44">
        <v>33719</v>
      </c>
      <c r="E7" s="53" t="s">
        <v>8</v>
      </c>
      <c r="F7" s="49"/>
      <c r="G7" s="57">
        <v>0.00349675925925926</v>
      </c>
    </row>
    <row r="10" spans="2:225" ht="18.75" customHeight="1">
      <c r="B10" s="27" t="s">
        <v>75</v>
      </c>
      <c r="HQ10" s="6"/>
    </row>
    <row r="11" spans="1:225" ht="15.75" customHeight="1">
      <c r="A11" s="47"/>
      <c r="C11" s="13"/>
      <c r="D11" s="13"/>
      <c r="E11" s="42"/>
      <c r="F11" s="42"/>
      <c r="G11" s="56"/>
      <c r="HQ11" s="6"/>
    </row>
    <row r="12" spans="1:225" ht="16.5" customHeight="1" thickBot="1">
      <c r="A12" s="46" t="s">
        <v>32</v>
      </c>
      <c r="B12" s="46" t="s">
        <v>34</v>
      </c>
      <c r="C12" s="22" t="s">
        <v>0</v>
      </c>
      <c r="D12" s="51" t="s">
        <v>2</v>
      </c>
      <c r="E12" s="20" t="s">
        <v>1</v>
      </c>
      <c r="F12" s="31" t="s">
        <v>35</v>
      </c>
      <c r="G12" s="59" t="s">
        <v>36</v>
      </c>
      <c r="HQ12" s="6"/>
    </row>
    <row r="13" spans="1:225" ht="15.75" customHeight="1">
      <c r="A13" s="35">
        <v>1</v>
      </c>
      <c r="B13" s="14">
        <v>452</v>
      </c>
      <c r="C13" s="25" t="s">
        <v>247</v>
      </c>
      <c r="D13" s="44">
        <v>34380</v>
      </c>
      <c r="E13" s="53" t="s">
        <v>5</v>
      </c>
      <c r="F13" s="49"/>
      <c r="G13" s="57">
        <v>0.00289699074074074</v>
      </c>
      <c r="HQ13" s="6"/>
    </row>
    <row r="14" spans="1:225" ht="15.75" customHeight="1">
      <c r="A14" s="35">
        <v>2</v>
      </c>
      <c r="B14" s="40" t="s">
        <v>3</v>
      </c>
      <c r="C14" s="25" t="s">
        <v>248</v>
      </c>
      <c r="D14" s="44">
        <v>35034</v>
      </c>
      <c r="E14" s="53" t="s">
        <v>4</v>
      </c>
      <c r="F14" s="49"/>
      <c r="G14" s="57">
        <v>0.0029167824074074074</v>
      </c>
      <c r="HQ14" s="6"/>
    </row>
    <row r="15" spans="1:225" ht="15.75" customHeight="1">
      <c r="A15" s="35">
        <v>3</v>
      </c>
      <c r="B15" s="40">
        <v>151</v>
      </c>
      <c r="C15" s="25" t="s">
        <v>246</v>
      </c>
      <c r="D15" s="44">
        <v>35021</v>
      </c>
      <c r="E15" s="53" t="s">
        <v>5</v>
      </c>
      <c r="F15" s="49"/>
      <c r="G15" s="57">
        <v>0.0032900462962963</v>
      </c>
      <c r="HQ15" s="6"/>
    </row>
    <row r="16" ht="12.75">
      <c r="HQ16" s="6"/>
    </row>
  </sheetData>
  <sheetProtection/>
  <printOptions/>
  <pageMargins left="1" right="0.5" top="1.073611111" bottom="0.573611111111111" header="0" footer="0"/>
  <pageSetup cellComments="asDisplayed" horizontalDpi="600" verticalDpi="600" orientation="portrait" paperSize="9" r:id="rId1"/>
  <headerFooter alignWithMargins="0">
    <oddHeader>&amp;L&amp;C&amp;R</oddHeader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42"/>
  <sheetViews>
    <sheetView zoomScaleSheetLayoutView="1" zoomScalePageLayoutView="0" workbookViewId="0" topLeftCell="A1">
      <selection activeCell="A1" sqref="A1"/>
    </sheetView>
  </sheetViews>
  <sheetFormatPr defaultColWidth="11.421875" defaultRowHeight="12.75"/>
  <cols>
    <col min="1" max="1" width="5.57421875" style="6" customWidth="1"/>
    <col min="2" max="2" width="7.421875" style="6" customWidth="1"/>
    <col min="3" max="3" width="8.7109375" style="6" hidden="1" customWidth="1"/>
    <col min="4" max="4" width="6.421875" style="6" customWidth="1"/>
    <col min="5" max="5" width="24.28125" style="6" customWidth="1"/>
    <col min="6" max="6" width="12.00390625" style="6" customWidth="1"/>
    <col min="7" max="7" width="18.28125" style="6" customWidth="1"/>
    <col min="8" max="8" width="5.140625" style="6" customWidth="1"/>
    <col min="9" max="9" width="10.57421875" style="55" customWidth="1"/>
    <col min="10" max="11" width="11.421875" style="43" hidden="1" customWidth="1"/>
    <col min="12" max="12" width="7.8515625" style="6" customWidth="1"/>
    <col min="13" max="16" width="8.8515625" style="6" customWidth="1"/>
    <col min="17" max="17" width="7.28125" style="6" customWidth="1"/>
    <col min="18" max="18" width="7.8515625" style="6" customWidth="1"/>
    <col min="19" max="19" width="22.28125" style="6" customWidth="1"/>
    <col min="20" max="20" width="11.421875" style="6" customWidth="1"/>
    <col min="21" max="21" width="16.28125" style="6" customWidth="1"/>
    <col min="22" max="251" width="11.421875" style="6" customWidth="1"/>
  </cols>
  <sheetData>
    <row r="1" spans="1:3" ht="20.25" customHeight="1">
      <c r="A1" s="4" t="str">
        <f>nbox!A1</f>
        <v>Klaipėdos miesto stipriausių lengvaatlečių varžybos</v>
      </c>
      <c r="B1" s="8"/>
      <c r="C1" s="8"/>
    </row>
    <row r="2" spans="1:10" ht="15.75" customHeight="1">
      <c r="A2" s="36" t="str">
        <f>nbox!A2</f>
        <v>Klaipėda, Miesto centrinis stadionas</v>
      </c>
      <c r="B2" s="5"/>
      <c r="C2" s="5"/>
      <c r="G2" s="52">
        <f>nbox!F2</f>
        <v>40684</v>
      </c>
      <c r="H2" s="3"/>
      <c r="I2" s="58"/>
      <c r="J2" s="9"/>
    </row>
    <row r="3" ht="18" customHeight="1">
      <c r="B3" s="6" t="s">
        <v>48</v>
      </c>
    </row>
    <row r="4" spans="1:19" ht="18.75" customHeight="1">
      <c r="A4" s="41"/>
      <c r="D4" s="27" t="s">
        <v>148</v>
      </c>
      <c r="S4" s="27" t="str">
        <f>D4</f>
        <v>1000m bėgimas moterims</v>
      </c>
    </row>
    <row r="5" spans="1:19" ht="15.75" customHeight="1">
      <c r="A5" s="41"/>
      <c r="B5" s="47"/>
      <c r="C5" s="47"/>
      <c r="E5" s="13"/>
      <c r="F5" s="13"/>
      <c r="G5" s="42"/>
      <c r="H5" s="42"/>
      <c r="I5" s="56"/>
      <c r="S5" s="38"/>
    </row>
    <row r="6" spans="5:19" ht="15" customHeight="1">
      <c r="E6" s="13" t="s">
        <v>41</v>
      </c>
      <c r="F6" s="41">
        <v>1</v>
      </c>
      <c r="S6" s="5" t="s">
        <v>42</v>
      </c>
    </row>
    <row r="7" spans="1:8" ht="14.25" customHeight="1">
      <c r="A7" s="10">
        <v>0.00347222222222222</v>
      </c>
      <c r="D7" s="13" t="s">
        <v>39</v>
      </c>
      <c r="E7" s="18">
        <v>0.743055555555556</v>
      </c>
      <c r="F7" s="21"/>
      <c r="G7" s="41"/>
      <c r="H7" s="41"/>
    </row>
    <row r="8" spans="1:22" ht="16.5" customHeight="1">
      <c r="A8" s="46" t="s">
        <v>31</v>
      </c>
      <c r="B8" s="46" t="s">
        <v>32</v>
      </c>
      <c r="C8" s="46" t="s">
        <v>33</v>
      </c>
      <c r="D8" s="46" t="s">
        <v>34</v>
      </c>
      <c r="E8" s="22" t="s">
        <v>0</v>
      </c>
      <c r="F8" s="51" t="s">
        <v>2</v>
      </c>
      <c r="G8" s="20" t="s">
        <v>1</v>
      </c>
      <c r="H8" s="31"/>
      <c r="I8" s="59" t="s">
        <v>36</v>
      </c>
      <c r="J8" s="28" t="s">
        <v>37</v>
      </c>
      <c r="K8" s="39" t="s">
        <v>38</v>
      </c>
      <c r="Q8" s="92" t="s">
        <v>31</v>
      </c>
      <c r="R8" s="92" t="s">
        <v>34</v>
      </c>
      <c r="S8" s="89" t="s">
        <v>0</v>
      </c>
      <c r="T8" s="30" t="s">
        <v>2</v>
      </c>
      <c r="U8" s="89" t="s">
        <v>1</v>
      </c>
      <c r="V8" s="90" t="s">
        <v>36</v>
      </c>
    </row>
    <row r="9" spans="1:22" ht="15.75" customHeight="1">
      <c r="A9" s="35">
        <v>1</v>
      </c>
      <c r="B9" s="35" t="str">
        <f aca="true" t="shared" si="0" ref="B9:B23">IF(ISBLANK(I9)," ",RANK(I9,$I$9:$I$23,1))</f>
        <v> </v>
      </c>
      <c r="C9" s="35" t="str">
        <f aca="true" t="shared" si="1" ref="C9:C23">IF(ISBLANK(I9)," ",RANK(I9,$I$9:$I$42,1))</f>
        <v> </v>
      </c>
      <c r="D9" s="14">
        <v>303</v>
      </c>
      <c r="E9" s="25" t="s">
        <v>135</v>
      </c>
      <c r="F9" s="44" t="s">
        <v>138</v>
      </c>
      <c r="G9" s="53" t="s">
        <v>140</v>
      </c>
      <c r="H9" s="49"/>
      <c r="I9" s="57"/>
      <c r="J9" s="29"/>
      <c r="K9" s="29"/>
      <c r="M9" s="45"/>
      <c r="N9" s="45"/>
      <c r="P9" s="91"/>
      <c r="Q9" s="94">
        <v>1</v>
      </c>
      <c r="R9" s="14" t="str">
        <f aca="true" t="shared" si="2" ref="R9:R16">IF(ISBLANK(P9)," ",VLOOKUP(P9,$C$9:$D$76,2,FALSE))</f>
        <v> </v>
      </c>
      <c r="S9" s="25" t="str">
        <f>IF(ISBLANK(P9)," ",VLOOKUP(R9,[0]!bib,2,FALSE))</f>
        <v> </v>
      </c>
      <c r="T9" s="44" t="str">
        <f>IF(ISBLANK(P9)," ",VLOOKUP(R9,[0]!bib,3,FALSE))</f>
        <v> </v>
      </c>
      <c r="U9" s="60" t="str">
        <f>IF(ISBLANK(P9)," ",VLOOKUP(R9,[0]!bib,4,FALSE))</f>
        <v> </v>
      </c>
      <c r="V9" s="87" t="str">
        <f>IF(ISBLANK(P9)," ",VLOOKUP(P9,$C$9:$I$76,7,FALSE))</f>
        <v> </v>
      </c>
    </row>
    <row r="10" spans="1:22" ht="15.75" customHeight="1">
      <c r="A10" s="11">
        <v>2</v>
      </c>
      <c r="B10" s="35" t="str">
        <f t="shared" si="0"/>
        <v> </v>
      </c>
      <c r="C10" s="35" t="str">
        <f t="shared" si="1"/>
        <v> </v>
      </c>
      <c r="D10" s="40"/>
      <c r="E10" s="25" t="s">
        <v>94</v>
      </c>
      <c r="F10" s="44" t="s">
        <v>96</v>
      </c>
      <c r="G10" s="53" t="s">
        <v>98</v>
      </c>
      <c r="H10" s="49"/>
      <c r="I10" s="57"/>
      <c r="J10" s="29"/>
      <c r="K10" s="29"/>
      <c r="M10" s="45"/>
      <c r="N10" s="45"/>
      <c r="P10" s="91"/>
      <c r="Q10" s="93">
        <v>2</v>
      </c>
      <c r="R10" s="14" t="str">
        <f t="shared" si="2"/>
        <v> </v>
      </c>
      <c r="S10" s="25" t="str">
        <f>IF(ISBLANK(P10)," ",VLOOKUP(R10,[0]!bib,2,FALSE))</f>
        <v> </v>
      </c>
      <c r="T10" s="44" t="str">
        <f>IF(ISBLANK(P10)," ",VLOOKUP(R10,[0]!bib,3,FALSE))</f>
        <v> </v>
      </c>
      <c r="U10" s="60" t="str">
        <f>IF(ISBLANK(P10)," ",VLOOKUP(R10,[0]!bib,4,FALSE))</f>
        <v> </v>
      </c>
      <c r="V10" s="88"/>
    </row>
    <row r="11" spans="1:22" ht="15.75" customHeight="1">
      <c r="A11" s="11">
        <v>3</v>
      </c>
      <c r="B11" s="35" t="str">
        <f t="shared" si="0"/>
        <v> </v>
      </c>
      <c r="C11" s="35" t="str">
        <f t="shared" si="1"/>
        <v> </v>
      </c>
      <c r="D11" s="40"/>
      <c r="E11" s="25" t="s">
        <v>149</v>
      </c>
      <c r="F11" s="44" t="s">
        <v>151</v>
      </c>
      <c r="G11" s="53" t="s">
        <v>153</v>
      </c>
      <c r="H11" s="49"/>
      <c r="I11" s="57"/>
      <c r="J11" s="29"/>
      <c r="K11" s="29"/>
      <c r="L11" s="43"/>
      <c r="M11" s="45"/>
      <c r="N11" s="45"/>
      <c r="P11" s="91"/>
      <c r="Q11" s="93">
        <v>3</v>
      </c>
      <c r="R11" s="14" t="str">
        <f t="shared" si="2"/>
        <v> </v>
      </c>
      <c r="S11" s="25" t="str">
        <f>IF(ISBLANK(P11)," ",VLOOKUP(R11,[0]!bib,2,FALSE))</f>
        <v> </v>
      </c>
      <c r="T11" s="44" t="str">
        <f>IF(ISBLANK(P11)," ",VLOOKUP(R11,[0]!bib,3,FALSE))</f>
        <v> </v>
      </c>
      <c r="U11" s="60" t="str">
        <f>IF(ISBLANK(P11)," ",VLOOKUP(R11,[0]!bib,4,FALSE))</f>
        <v> </v>
      </c>
      <c r="V11" s="88"/>
    </row>
    <row r="12" spans="1:22" ht="15.75" customHeight="1">
      <c r="A12" s="11">
        <v>4</v>
      </c>
      <c r="B12" s="35" t="str">
        <f t="shared" si="0"/>
        <v> </v>
      </c>
      <c r="C12" s="35" t="str">
        <f t="shared" si="1"/>
        <v> </v>
      </c>
      <c r="D12" s="40"/>
      <c r="E12" s="25" t="s">
        <v>106</v>
      </c>
      <c r="F12" s="44" t="s">
        <v>108</v>
      </c>
      <c r="G12" s="53" t="s">
        <v>110</v>
      </c>
      <c r="H12" s="49"/>
      <c r="I12" s="57"/>
      <c r="J12" s="29"/>
      <c r="K12" s="29"/>
      <c r="L12" s="43"/>
      <c r="M12" s="45"/>
      <c r="N12" s="45"/>
      <c r="P12" s="91"/>
      <c r="Q12" s="93">
        <v>4</v>
      </c>
      <c r="R12" s="14" t="str">
        <f t="shared" si="2"/>
        <v> </v>
      </c>
      <c r="S12" s="25" t="str">
        <f>IF(ISBLANK(P12)," ",VLOOKUP(R12,[0]!bib,2,FALSE))</f>
        <v> </v>
      </c>
      <c r="T12" s="44" t="str">
        <f>IF(ISBLANK(P12)," ",VLOOKUP(R12,[0]!bib,3,FALSE))</f>
        <v> </v>
      </c>
      <c r="U12" s="60" t="str">
        <f>IF(ISBLANK(P12)," ",VLOOKUP(R12,[0]!bib,4,FALSE))</f>
        <v> </v>
      </c>
      <c r="V12" s="88"/>
    </row>
    <row r="13" spans="1:22" ht="15.75" customHeight="1">
      <c r="A13" s="11">
        <v>5</v>
      </c>
      <c r="B13" s="35" t="str">
        <f t="shared" si="0"/>
        <v> </v>
      </c>
      <c r="C13" s="35" t="str">
        <f t="shared" si="1"/>
        <v> </v>
      </c>
      <c r="D13" s="40"/>
      <c r="E13" s="25" t="s">
        <v>161</v>
      </c>
      <c r="F13" s="44" t="s">
        <v>163</v>
      </c>
      <c r="G13" s="53" t="s">
        <v>165</v>
      </c>
      <c r="H13" s="49"/>
      <c r="I13" s="57"/>
      <c r="J13" s="29"/>
      <c r="K13" s="29"/>
      <c r="L13" s="43"/>
      <c r="M13" s="45"/>
      <c r="N13" s="45"/>
      <c r="P13" s="91"/>
      <c r="Q13" s="93">
        <v>5</v>
      </c>
      <c r="R13" s="14" t="str">
        <f t="shared" si="2"/>
        <v> </v>
      </c>
      <c r="S13" s="25" t="str">
        <f>IF(ISBLANK(P13)," ",VLOOKUP(R13,[0]!bib,2,FALSE))</f>
        <v> </v>
      </c>
      <c r="T13" s="44" t="str">
        <f>IF(ISBLANK(P13)," ",VLOOKUP(R13,[0]!bib,3,FALSE))</f>
        <v> </v>
      </c>
      <c r="U13" s="60" t="str">
        <f>IF(ISBLANK(P13)," ",VLOOKUP(R13,[0]!bib,4,FALSE))</f>
        <v> </v>
      </c>
      <c r="V13" s="88"/>
    </row>
    <row r="14" spans="1:22" ht="15.75" customHeight="1">
      <c r="A14" s="11">
        <v>6</v>
      </c>
      <c r="B14" s="35" t="str">
        <f t="shared" si="0"/>
        <v> </v>
      </c>
      <c r="C14" s="35" t="str">
        <f t="shared" si="1"/>
        <v> </v>
      </c>
      <c r="D14" s="40"/>
      <c r="E14" s="25" t="s">
        <v>120</v>
      </c>
      <c r="F14" s="44" t="s">
        <v>123</v>
      </c>
      <c r="G14" s="53" t="s">
        <v>125</v>
      </c>
      <c r="H14" s="49"/>
      <c r="I14" s="57"/>
      <c r="J14" s="29"/>
      <c r="K14" s="29"/>
      <c r="L14" s="43"/>
      <c r="M14" s="45"/>
      <c r="N14" s="45"/>
      <c r="P14" s="91"/>
      <c r="Q14" s="93">
        <v>6</v>
      </c>
      <c r="R14" s="14" t="str">
        <f t="shared" si="2"/>
        <v> </v>
      </c>
      <c r="S14" s="25" t="str">
        <f>IF(ISBLANK(P14)," ",VLOOKUP(R14,[0]!bib,2,FALSE))</f>
        <v> </v>
      </c>
      <c r="T14" s="44" t="str">
        <f>IF(ISBLANK(P14)," ",VLOOKUP(R14,[0]!bib,3,FALSE))</f>
        <v> </v>
      </c>
      <c r="U14" s="60" t="str">
        <f>IF(ISBLANK(P14)," ",VLOOKUP(R14,[0]!bib,4,FALSE))</f>
        <v> </v>
      </c>
      <c r="V14" s="88"/>
    </row>
    <row r="15" spans="1:22" ht="15.75" customHeight="1">
      <c r="A15" s="11">
        <v>7</v>
      </c>
      <c r="B15" s="35" t="str">
        <f t="shared" si="0"/>
        <v> </v>
      </c>
      <c r="C15" s="35" t="str">
        <f t="shared" si="1"/>
        <v> </v>
      </c>
      <c r="D15" s="40"/>
      <c r="E15" s="25" t="s">
        <v>81</v>
      </c>
      <c r="F15" s="44" t="s">
        <v>84</v>
      </c>
      <c r="G15" s="53" t="s">
        <v>86</v>
      </c>
      <c r="H15" s="49"/>
      <c r="I15" s="57"/>
      <c r="J15" s="29"/>
      <c r="K15" s="29"/>
      <c r="L15" s="43"/>
      <c r="M15" s="45"/>
      <c r="N15" s="45"/>
      <c r="P15" s="91"/>
      <c r="Q15" s="93">
        <v>7</v>
      </c>
      <c r="R15" s="14" t="str">
        <f t="shared" si="2"/>
        <v> </v>
      </c>
      <c r="S15" s="25" t="str">
        <f>IF(ISBLANK(P15)," ",VLOOKUP(R15,[0]!bib,2,FALSE))</f>
        <v> </v>
      </c>
      <c r="T15" s="44" t="str">
        <f>IF(ISBLANK(P15)," ",VLOOKUP(R15,[0]!bib,3,FALSE))</f>
        <v> </v>
      </c>
      <c r="U15" s="60" t="str">
        <f>IF(ISBLANK(P15)," ",VLOOKUP(R15,[0]!bib,4,FALSE))</f>
        <v> </v>
      </c>
      <c r="V15" s="88"/>
    </row>
    <row r="16" spans="1:22" ht="15.75" customHeight="1">
      <c r="A16" s="11">
        <v>8</v>
      </c>
      <c r="B16" s="35" t="str">
        <f t="shared" si="0"/>
        <v> </v>
      </c>
      <c r="C16" s="35" t="str">
        <f t="shared" si="1"/>
        <v> </v>
      </c>
      <c r="D16" s="40"/>
      <c r="E16" s="25" t="s">
        <v>132</v>
      </c>
      <c r="F16" s="44" t="s">
        <v>136</v>
      </c>
      <c r="G16" s="53" t="s">
        <v>139</v>
      </c>
      <c r="H16" s="49"/>
      <c r="I16" s="57"/>
      <c r="J16" s="29"/>
      <c r="K16" s="29"/>
      <c r="M16" s="45"/>
      <c r="N16" s="45"/>
      <c r="P16" s="91"/>
      <c r="Q16" s="86">
        <v>8</v>
      </c>
      <c r="R16" s="14" t="str">
        <f t="shared" si="2"/>
        <v> </v>
      </c>
      <c r="S16" s="25" t="str">
        <f>IF(ISBLANK(P16)," ",VLOOKUP(R16,[0]!bib,2,FALSE))</f>
        <v> </v>
      </c>
      <c r="T16" s="44" t="str">
        <f>IF(ISBLANK(P16)," ",VLOOKUP(R16,[0]!bib,3,FALSE))</f>
        <v> </v>
      </c>
      <c r="U16" s="60" t="str">
        <f>IF(ISBLANK(P16)," ",VLOOKUP(R16,[0]!bib,4,FALSE))</f>
        <v> </v>
      </c>
      <c r="V16" s="95"/>
    </row>
    <row r="17" spans="1:11" ht="15.75" customHeight="1">
      <c r="A17" s="11">
        <v>9</v>
      </c>
      <c r="B17" s="35" t="str">
        <f t="shared" si="0"/>
        <v> </v>
      </c>
      <c r="C17" s="35" t="str">
        <f t="shared" si="1"/>
        <v> </v>
      </c>
      <c r="D17" s="40"/>
      <c r="E17" s="25" t="s">
        <v>92</v>
      </c>
      <c r="F17" s="44" t="s">
        <v>95</v>
      </c>
      <c r="G17" s="53" t="s">
        <v>97</v>
      </c>
      <c r="H17" s="49"/>
      <c r="I17" s="57"/>
      <c r="J17" s="29"/>
      <c r="K17" s="29"/>
    </row>
    <row r="18" spans="1:11" ht="15.75" customHeight="1">
      <c r="A18" s="11">
        <v>10</v>
      </c>
      <c r="B18" s="35" t="str">
        <f t="shared" si="0"/>
        <v> </v>
      </c>
      <c r="C18" s="35" t="str">
        <f t="shared" si="1"/>
        <v> </v>
      </c>
      <c r="D18" s="40"/>
      <c r="E18" s="25" t="s">
        <v>146</v>
      </c>
      <c r="F18" s="44" t="s">
        <v>150</v>
      </c>
      <c r="G18" s="53" t="s">
        <v>152</v>
      </c>
      <c r="H18" s="49"/>
      <c r="I18" s="57"/>
      <c r="J18" s="29"/>
      <c r="K18" s="29"/>
    </row>
    <row r="19" spans="1:14" ht="15.75" customHeight="1">
      <c r="A19" s="11">
        <v>11</v>
      </c>
      <c r="B19" s="35" t="str">
        <f t="shared" si="0"/>
        <v> </v>
      </c>
      <c r="C19" s="35" t="str">
        <f t="shared" si="1"/>
        <v> </v>
      </c>
      <c r="D19" s="40"/>
      <c r="E19" s="25" t="s">
        <v>104</v>
      </c>
      <c r="F19" s="44" t="s">
        <v>107</v>
      </c>
      <c r="G19" s="53" t="s">
        <v>109</v>
      </c>
      <c r="H19" s="49"/>
      <c r="I19" s="57"/>
      <c r="J19" s="29"/>
      <c r="K19" s="29"/>
      <c r="L19" s="43"/>
      <c r="M19" s="43"/>
      <c r="N19" s="43"/>
    </row>
    <row r="20" spans="1:14" ht="15.75" customHeight="1">
      <c r="A20" s="11">
        <v>12</v>
      </c>
      <c r="B20" s="35" t="str">
        <f t="shared" si="0"/>
        <v> </v>
      </c>
      <c r="C20" s="35" t="str">
        <f t="shared" si="1"/>
        <v> </v>
      </c>
      <c r="D20" s="40"/>
      <c r="E20" s="25" t="s">
        <v>159</v>
      </c>
      <c r="F20" s="44" t="s">
        <v>162</v>
      </c>
      <c r="G20" s="53" t="s">
        <v>164</v>
      </c>
      <c r="H20" s="49"/>
      <c r="I20" s="57"/>
      <c r="J20" s="29"/>
      <c r="K20" s="29"/>
      <c r="L20" s="43"/>
      <c r="M20" s="43"/>
      <c r="N20" s="43"/>
    </row>
    <row r="21" spans="1:14" ht="15.75" customHeight="1">
      <c r="A21" s="11">
        <v>13</v>
      </c>
      <c r="B21" s="35" t="str">
        <f t="shared" si="0"/>
        <v> </v>
      </c>
      <c r="C21" s="35" t="str">
        <f t="shared" si="1"/>
        <v> </v>
      </c>
      <c r="D21" s="40"/>
      <c r="E21" s="25" t="s">
        <v>117</v>
      </c>
      <c r="F21" s="44" t="s">
        <v>121</v>
      </c>
      <c r="G21" s="53" t="s">
        <v>124</v>
      </c>
      <c r="H21" s="49"/>
      <c r="I21" s="57"/>
      <c r="J21" s="29"/>
      <c r="K21" s="29"/>
      <c r="L21" s="43"/>
      <c r="M21" s="43"/>
      <c r="N21" s="43"/>
    </row>
    <row r="22" spans="1:14" ht="15.75" customHeight="1">
      <c r="A22" s="11">
        <v>14</v>
      </c>
      <c r="B22" s="35" t="str">
        <f t="shared" si="0"/>
        <v> </v>
      </c>
      <c r="C22" s="35" t="str">
        <f t="shared" si="1"/>
        <v> </v>
      </c>
      <c r="D22" s="40"/>
      <c r="E22" s="25" t="s">
        <v>78</v>
      </c>
      <c r="F22" s="44" t="s">
        <v>82</v>
      </c>
      <c r="G22" s="53" t="s">
        <v>85</v>
      </c>
      <c r="H22" s="49"/>
      <c r="I22" s="57"/>
      <c r="J22" s="29"/>
      <c r="K22" s="29"/>
      <c r="L22" s="43"/>
      <c r="M22" s="43"/>
      <c r="N22" s="43"/>
    </row>
    <row r="23" spans="1:11" ht="15.75" customHeight="1">
      <c r="A23" s="11">
        <v>15</v>
      </c>
      <c r="B23" s="35" t="str">
        <f t="shared" si="0"/>
        <v> </v>
      </c>
      <c r="C23" s="35" t="str">
        <f t="shared" si="1"/>
        <v> </v>
      </c>
      <c r="D23" s="40"/>
      <c r="E23" s="25" t="s">
        <v>129</v>
      </c>
      <c r="F23" s="44" t="s">
        <v>133</v>
      </c>
      <c r="G23" s="53" t="s">
        <v>137</v>
      </c>
      <c r="H23" s="49"/>
      <c r="I23" s="57"/>
      <c r="J23" s="29"/>
      <c r="K23" s="29"/>
    </row>
    <row r="24" spans="1:9" ht="15.75" customHeight="1">
      <c r="A24" s="26"/>
      <c r="B24" s="26"/>
      <c r="C24" s="26"/>
      <c r="D24" s="17"/>
      <c r="E24" s="36"/>
      <c r="F24" s="19"/>
      <c r="G24" s="23"/>
      <c r="H24" s="32"/>
      <c r="I24" s="56"/>
    </row>
    <row r="25" spans="5:8" ht="15" customHeight="1">
      <c r="E25" s="13" t="s">
        <v>43</v>
      </c>
      <c r="F25" s="41">
        <f>$F$6</f>
        <v>1</v>
      </c>
      <c r="H25" s="41"/>
    </row>
    <row r="26" spans="4:8" ht="12.75">
      <c r="D26" s="21" t="s">
        <v>39</v>
      </c>
      <c r="E26" s="16">
        <f>E7+$A$7</f>
        <v>0.7465277777777782</v>
      </c>
      <c r="F26" s="21" t="s">
        <v>40</v>
      </c>
      <c r="G26" s="41"/>
      <c r="H26" s="41"/>
    </row>
    <row r="27" spans="1:11" ht="16.5" customHeight="1">
      <c r="A27" s="46" t="s">
        <v>31</v>
      </c>
      <c r="B27" s="46" t="s">
        <v>32</v>
      </c>
      <c r="C27" s="46" t="s">
        <v>33</v>
      </c>
      <c r="D27" s="46" t="s">
        <v>34</v>
      </c>
      <c r="E27" s="22" t="s">
        <v>0</v>
      </c>
      <c r="F27" s="51" t="s">
        <v>2</v>
      </c>
      <c r="G27" s="20" t="s">
        <v>1</v>
      </c>
      <c r="H27" s="31"/>
      <c r="I27" s="59" t="s">
        <v>36</v>
      </c>
      <c r="J27" s="24" t="s">
        <v>37</v>
      </c>
      <c r="K27" s="48" t="s">
        <v>38</v>
      </c>
    </row>
    <row r="28" spans="1:11" ht="15.75" customHeight="1">
      <c r="A28" s="35">
        <v>1</v>
      </c>
      <c r="B28" s="35">
        <f aca="true" t="shared" si="3" ref="B28:B42">IF(ISBLANK(I28)," ",RANK(I28,$I$28:$I$42,1))</f>
        <v>1</v>
      </c>
      <c r="C28" s="35">
        <f aca="true" t="shared" si="4" ref="C28:C42">IF(ISBLANK(I28)," ",RANK(I28,$I$9:$I$42,1))</f>
        <v>1</v>
      </c>
      <c r="D28" s="14"/>
      <c r="E28" s="25" t="s">
        <v>114</v>
      </c>
      <c r="F28" s="44" t="s">
        <v>118</v>
      </c>
      <c r="G28" s="53" t="s">
        <v>122</v>
      </c>
      <c r="H28" s="49"/>
      <c r="I28" s="57">
        <v>0.00222731481481481</v>
      </c>
      <c r="J28" s="29"/>
      <c r="K28" s="29"/>
    </row>
    <row r="29" spans="1:11" ht="15.75" customHeight="1">
      <c r="A29" s="11">
        <v>2</v>
      </c>
      <c r="B29" s="35" t="str">
        <f t="shared" si="3"/>
        <v> </v>
      </c>
      <c r="C29" s="35" t="str">
        <f t="shared" si="4"/>
        <v> </v>
      </c>
      <c r="D29" s="40"/>
      <c r="E29" s="25" t="s">
        <v>76</v>
      </c>
      <c r="F29" s="44" t="s">
        <v>79</v>
      </c>
      <c r="G29" s="53" t="s">
        <v>83</v>
      </c>
      <c r="H29" s="49"/>
      <c r="I29" s="57"/>
      <c r="J29" s="29"/>
      <c r="K29" s="29"/>
    </row>
    <row r="30" spans="1:11" ht="15.75" customHeight="1">
      <c r="A30" s="11">
        <v>3</v>
      </c>
      <c r="B30" s="35" t="str">
        <f t="shared" si="3"/>
        <v> </v>
      </c>
      <c r="C30" s="35" t="str">
        <f t="shared" si="4"/>
        <v> </v>
      </c>
      <c r="D30" s="40"/>
      <c r="E30" s="25" t="s">
        <v>127</v>
      </c>
      <c r="F30" s="44" t="s">
        <v>130</v>
      </c>
      <c r="G30" s="53" t="s">
        <v>134</v>
      </c>
      <c r="H30" s="49"/>
      <c r="I30" s="57"/>
      <c r="J30" s="29"/>
      <c r="K30" s="29"/>
    </row>
    <row r="31" spans="1:11" ht="15.75" customHeight="1">
      <c r="A31" s="11">
        <v>4</v>
      </c>
      <c r="B31" s="35" t="str">
        <f t="shared" si="3"/>
        <v> </v>
      </c>
      <c r="C31" s="35" t="str">
        <f t="shared" si="4"/>
        <v> </v>
      </c>
      <c r="D31" s="40"/>
      <c r="E31" s="25" t="s">
        <v>88</v>
      </c>
      <c r="F31" s="44" t="s">
        <v>90</v>
      </c>
      <c r="G31" s="53" t="s">
        <v>93</v>
      </c>
      <c r="H31" s="49"/>
      <c r="I31" s="57"/>
      <c r="J31" s="29"/>
      <c r="K31" s="29"/>
    </row>
    <row r="32" spans="1:11" ht="15.75" customHeight="1">
      <c r="A32" s="11">
        <v>5</v>
      </c>
      <c r="B32" s="35" t="str">
        <f t="shared" si="3"/>
        <v> </v>
      </c>
      <c r="C32" s="35" t="str">
        <f t="shared" si="4"/>
        <v> </v>
      </c>
      <c r="D32" s="40"/>
      <c r="E32" s="25" t="s">
        <v>142</v>
      </c>
      <c r="F32" s="44" t="s">
        <v>144</v>
      </c>
      <c r="G32" s="53" t="s">
        <v>147</v>
      </c>
      <c r="H32" s="49"/>
      <c r="I32" s="57"/>
      <c r="J32" s="29"/>
      <c r="K32" s="29"/>
    </row>
    <row r="33" spans="1:11" ht="15.75" customHeight="1">
      <c r="A33" s="11">
        <v>6</v>
      </c>
      <c r="B33" s="35" t="str">
        <f t="shared" si="3"/>
        <v> </v>
      </c>
      <c r="C33" s="35" t="str">
        <f t="shared" si="4"/>
        <v> </v>
      </c>
      <c r="D33" s="40"/>
      <c r="E33" s="25" t="s">
        <v>100</v>
      </c>
      <c r="F33" s="44" t="s">
        <v>102</v>
      </c>
      <c r="G33" s="53" t="s">
        <v>105</v>
      </c>
      <c r="H33" s="49"/>
      <c r="I33" s="57"/>
      <c r="J33" s="29"/>
      <c r="K33" s="29"/>
    </row>
    <row r="34" spans="1:11" ht="15.75" customHeight="1">
      <c r="A34" s="11">
        <v>7</v>
      </c>
      <c r="B34" s="35" t="str">
        <f t="shared" si="3"/>
        <v> </v>
      </c>
      <c r="C34" s="35" t="str">
        <f t="shared" si="4"/>
        <v> </v>
      </c>
      <c r="D34" s="40"/>
      <c r="E34" s="25" t="s">
        <v>155</v>
      </c>
      <c r="F34" s="44" t="s">
        <v>157</v>
      </c>
      <c r="G34" s="53" t="s">
        <v>160</v>
      </c>
      <c r="H34" s="49"/>
      <c r="I34" s="57"/>
      <c r="J34" s="29"/>
      <c r="K34" s="29"/>
    </row>
    <row r="35" spans="1:11" ht="15.75" customHeight="1">
      <c r="A35" s="11">
        <v>8</v>
      </c>
      <c r="B35" s="35" t="str">
        <f t="shared" si="3"/>
        <v> </v>
      </c>
      <c r="C35" s="35" t="str">
        <f t="shared" si="4"/>
        <v> </v>
      </c>
      <c r="D35" s="40"/>
      <c r="E35" s="25" t="s">
        <v>112</v>
      </c>
      <c r="F35" s="44" t="s">
        <v>115</v>
      </c>
      <c r="G35" s="53" t="s">
        <v>119</v>
      </c>
      <c r="H35" s="49"/>
      <c r="I35" s="57"/>
      <c r="J35" s="29"/>
      <c r="K35" s="29"/>
    </row>
    <row r="36" spans="1:11" ht="15.75" customHeight="1">
      <c r="A36" s="11">
        <v>9</v>
      </c>
      <c r="B36" s="35" t="str">
        <f t="shared" si="3"/>
        <v> </v>
      </c>
      <c r="C36" s="35" t="str">
        <f t="shared" si="4"/>
        <v> </v>
      </c>
      <c r="D36" s="14"/>
      <c r="E36" s="25" t="s">
        <v>166</v>
      </c>
      <c r="F36" s="44" t="s">
        <v>77</v>
      </c>
      <c r="G36" s="53" t="s">
        <v>80</v>
      </c>
      <c r="H36" s="49"/>
      <c r="I36" s="57"/>
      <c r="J36" s="29"/>
      <c r="K36" s="29"/>
    </row>
    <row r="37" spans="1:11" ht="15.75" customHeight="1">
      <c r="A37" s="11">
        <v>10</v>
      </c>
      <c r="B37" s="35" t="str">
        <f t="shared" si="3"/>
        <v> </v>
      </c>
      <c r="C37" s="35" t="str">
        <f t="shared" si="4"/>
        <v> </v>
      </c>
      <c r="D37" s="40"/>
      <c r="E37" s="25" t="s">
        <v>126</v>
      </c>
      <c r="F37" s="44" t="s">
        <v>128</v>
      </c>
      <c r="G37" s="53" t="s">
        <v>131</v>
      </c>
      <c r="H37" s="49"/>
      <c r="I37" s="57"/>
      <c r="J37" s="29"/>
      <c r="K37" s="29"/>
    </row>
    <row r="38" spans="1:11" ht="15.75" customHeight="1">
      <c r="A38" s="11">
        <v>11</v>
      </c>
      <c r="B38" s="35" t="str">
        <f t="shared" si="3"/>
        <v> </v>
      </c>
      <c r="C38" s="35" t="str">
        <f t="shared" si="4"/>
        <v> </v>
      </c>
      <c r="D38" s="40"/>
      <c r="E38" s="25" t="s">
        <v>87</v>
      </c>
      <c r="F38" s="44" t="s">
        <v>89</v>
      </c>
      <c r="G38" s="53" t="s">
        <v>91</v>
      </c>
      <c r="H38" s="49"/>
      <c r="I38" s="57"/>
      <c r="J38" s="29"/>
      <c r="K38" s="29"/>
    </row>
    <row r="39" spans="1:11" ht="15.75" customHeight="1">
      <c r="A39" s="11">
        <v>11</v>
      </c>
      <c r="B39" s="35" t="str">
        <f t="shared" si="3"/>
        <v> </v>
      </c>
      <c r="C39" s="35" t="str">
        <f t="shared" si="4"/>
        <v> </v>
      </c>
      <c r="D39" s="40"/>
      <c r="E39" s="25" t="s">
        <v>141</v>
      </c>
      <c r="F39" s="44" t="s">
        <v>143</v>
      </c>
      <c r="G39" s="53" t="s">
        <v>145</v>
      </c>
      <c r="H39" s="49"/>
      <c r="I39" s="57"/>
      <c r="J39" s="29"/>
      <c r="K39" s="29"/>
    </row>
    <row r="40" spans="1:11" ht="15.75" customHeight="1">
      <c r="A40" s="11">
        <v>11</v>
      </c>
      <c r="B40" s="35" t="str">
        <f t="shared" si="3"/>
        <v> </v>
      </c>
      <c r="C40" s="35" t="str">
        <f t="shared" si="4"/>
        <v> </v>
      </c>
      <c r="D40" s="40"/>
      <c r="E40" s="25" t="s">
        <v>99</v>
      </c>
      <c r="F40" s="44" t="s">
        <v>101</v>
      </c>
      <c r="G40" s="53" t="s">
        <v>103</v>
      </c>
      <c r="H40" s="49"/>
      <c r="I40" s="57"/>
      <c r="J40" s="29"/>
      <c r="K40" s="29"/>
    </row>
    <row r="41" spans="1:11" ht="15.75" customHeight="1">
      <c r="A41" s="11">
        <v>11</v>
      </c>
      <c r="B41" s="35" t="str">
        <f t="shared" si="3"/>
        <v> </v>
      </c>
      <c r="C41" s="35" t="str">
        <f t="shared" si="4"/>
        <v> </v>
      </c>
      <c r="D41" s="40"/>
      <c r="E41" s="25" t="s">
        <v>154</v>
      </c>
      <c r="F41" s="44" t="s">
        <v>156</v>
      </c>
      <c r="G41" s="53" t="s">
        <v>158</v>
      </c>
      <c r="H41" s="49"/>
      <c r="I41" s="57"/>
      <c r="J41" s="29"/>
      <c r="K41" s="29"/>
    </row>
    <row r="42" spans="1:11" ht="15.75" customHeight="1">
      <c r="A42" s="11">
        <v>11</v>
      </c>
      <c r="B42" s="35" t="str">
        <f t="shared" si="3"/>
        <v> </v>
      </c>
      <c r="C42" s="35" t="str">
        <f t="shared" si="4"/>
        <v> </v>
      </c>
      <c r="D42" s="40"/>
      <c r="E42" s="25" t="s">
        <v>111</v>
      </c>
      <c r="F42" s="44" t="s">
        <v>113</v>
      </c>
      <c r="G42" s="53" t="s">
        <v>116</v>
      </c>
      <c r="H42" s="49"/>
      <c r="I42" s="57"/>
      <c r="J42" s="29"/>
      <c r="K42" s="29"/>
    </row>
  </sheetData>
  <sheetProtection/>
  <printOptions/>
  <pageMargins left="1" right="1" top="0.5736111111111111" bottom="0.5736111111111111" header="0" footer="0"/>
  <pageSetup cellComments="asDisplayed" horizontalDpi="600" verticalDpi="600" orientation="portrait" paperSize="9"/>
  <headerFooter alignWithMargins="0">
    <oddHeader>&amp;L&amp;C&amp;R</oddHeader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2"/>
  <sheetViews>
    <sheetView zoomScaleSheetLayoutView="1" zoomScalePageLayoutView="0" workbookViewId="0" topLeftCell="A1">
      <selection activeCell="A1" sqref="A1"/>
    </sheetView>
  </sheetViews>
  <sheetFormatPr defaultColWidth="11.421875" defaultRowHeight="12.75"/>
  <cols>
    <col min="1" max="2" width="6.8515625" style="6" customWidth="1"/>
    <col min="3" max="3" width="21.57421875" style="6" customWidth="1"/>
    <col min="4" max="4" width="13.421875" style="6" customWidth="1"/>
    <col min="5" max="5" width="8.421875" style="6" customWidth="1"/>
    <col min="6" max="6" width="4.140625" style="6" customWidth="1"/>
    <col min="7" max="7" width="9.7109375" style="81" customWidth="1"/>
    <col min="8" max="8" width="5.7109375" style="6" customWidth="1"/>
    <col min="9" max="11" width="4.57421875" style="6" bestFit="1" customWidth="1"/>
    <col min="12" max="12" width="5.8515625" style="6" bestFit="1" customWidth="1"/>
    <col min="13" max="13" width="5.7109375" style="6" bestFit="1" customWidth="1"/>
    <col min="14" max="14" width="5.00390625" style="6" bestFit="1" customWidth="1"/>
    <col min="15" max="15" width="5.7109375" style="6" bestFit="1" customWidth="1"/>
    <col min="16" max="234" width="14.421875" style="6" customWidth="1"/>
  </cols>
  <sheetData>
    <row r="1" spans="1:2" ht="20.25" customHeight="1">
      <c r="A1" s="4" t="s">
        <v>22</v>
      </c>
      <c r="B1" s="27"/>
    </row>
    <row r="2" spans="1:15" ht="15.75" customHeight="1">
      <c r="A2" s="36" t="s">
        <v>25</v>
      </c>
      <c r="B2" s="5"/>
      <c r="E2" s="127">
        <v>40684</v>
      </c>
      <c r="F2" s="127"/>
      <c r="G2" s="85"/>
      <c r="H2" s="67"/>
      <c r="I2" s="67"/>
      <c r="J2" s="67"/>
      <c r="K2" s="67"/>
      <c r="L2" s="67"/>
      <c r="M2" s="67"/>
      <c r="N2" s="67"/>
      <c r="O2" s="67"/>
    </row>
    <row r="3" spans="8:15" ht="14.25" customHeight="1">
      <c r="H3" s="67"/>
      <c r="I3" s="67"/>
      <c r="J3" s="67"/>
      <c r="K3" s="67"/>
      <c r="L3" s="67"/>
      <c r="M3" s="67"/>
      <c r="N3" s="67"/>
      <c r="O3" s="67"/>
    </row>
    <row r="4" spans="1:15" ht="19.5" customHeight="1">
      <c r="A4" s="41"/>
      <c r="C4" s="27" t="s">
        <v>172</v>
      </c>
      <c r="D4" s="13"/>
      <c r="E4" s="42"/>
      <c r="F4" s="42"/>
      <c r="H4" s="124" t="s">
        <v>173</v>
      </c>
      <c r="I4" s="125"/>
      <c r="J4" s="125"/>
      <c r="K4" s="125"/>
      <c r="L4" s="125"/>
      <c r="M4" s="125"/>
      <c r="N4" s="125"/>
      <c r="O4" s="126"/>
    </row>
    <row r="5" spans="2:15" ht="15.75" customHeight="1">
      <c r="B5" s="21" t="s">
        <v>69</v>
      </c>
      <c r="C5" s="18">
        <v>0.5</v>
      </c>
      <c r="D5" s="21"/>
      <c r="E5" s="41"/>
      <c r="F5" s="41"/>
      <c r="G5" s="43"/>
      <c r="H5" s="65">
        <v>1.5</v>
      </c>
      <c r="I5" s="73">
        <v>1.55</v>
      </c>
      <c r="J5" s="73">
        <v>1.6</v>
      </c>
      <c r="K5" s="73">
        <v>1.6500000000000001</v>
      </c>
      <c r="L5" s="73">
        <v>1.7000000000000002</v>
      </c>
      <c r="M5" s="73">
        <v>1.7500000000000002</v>
      </c>
      <c r="N5" s="73">
        <v>1.8000000000000003</v>
      </c>
      <c r="O5" s="63">
        <v>1.8500000000000003</v>
      </c>
    </row>
    <row r="6" spans="1:15" ht="16.5" customHeight="1">
      <c r="A6" s="68" t="s">
        <v>32</v>
      </c>
      <c r="B6" s="72" t="s">
        <v>71</v>
      </c>
      <c r="C6" s="66" t="s">
        <v>0</v>
      </c>
      <c r="D6" s="74" t="s">
        <v>2</v>
      </c>
      <c r="E6" s="76" t="s">
        <v>1</v>
      </c>
      <c r="F6" s="79"/>
      <c r="G6" s="83" t="s">
        <v>36</v>
      </c>
      <c r="H6" s="84">
        <v>1.9000000000000004</v>
      </c>
      <c r="I6" s="75">
        <v>1.9500000000000004</v>
      </c>
      <c r="J6" s="75">
        <v>2.0000000000000004</v>
      </c>
      <c r="K6" s="75">
        <v>2.0100000000000002</v>
      </c>
      <c r="L6" s="75"/>
      <c r="M6" s="75"/>
      <c r="N6" s="75"/>
      <c r="O6" s="64"/>
    </row>
    <row r="7" spans="1:15" ht="17.25" customHeight="1">
      <c r="A7" s="78">
        <v>1</v>
      </c>
      <c r="B7" s="80">
        <v>376</v>
      </c>
      <c r="C7" s="25" t="s">
        <v>250</v>
      </c>
      <c r="D7" s="44">
        <v>32769</v>
      </c>
      <c r="E7" s="53" t="s">
        <v>5</v>
      </c>
      <c r="F7" s="49"/>
      <c r="G7" s="61">
        <v>1.85</v>
      </c>
      <c r="H7" s="70"/>
      <c r="I7" s="77"/>
      <c r="J7" s="77"/>
      <c r="K7" s="77" t="s">
        <v>168</v>
      </c>
      <c r="L7" s="77" t="s">
        <v>168</v>
      </c>
      <c r="M7" s="77" t="s">
        <v>168</v>
      </c>
      <c r="N7" s="77" t="s">
        <v>168</v>
      </c>
      <c r="O7" s="82" t="s">
        <v>170</v>
      </c>
    </row>
    <row r="8" spans="1:15" ht="17.25" customHeight="1">
      <c r="A8" s="78"/>
      <c r="B8" s="80"/>
      <c r="C8" s="25" t="s">
        <v>40</v>
      </c>
      <c r="D8" s="44" t="s">
        <v>40</v>
      </c>
      <c r="E8" s="53" t="s">
        <v>40</v>
      </c>
      <c r="F8" s="49"/>
      <c r="G8" s="61"/>
      <c r="H8" s="70" t="s">
        <v>167</v>
      </c>
      <c r="I8" s="77"/>
      <c r="J8" s="77"/>
      <c r="K8" s="77"/>
      <c r="L8" s="77"/>
      <c r="M8" s="77"/>
      <c r="N8" s="77"/>
      <c r="O8" s="82"/>
    </row>
    <row r="9" spans="1:15" ht="17.25" customHeight="1">
      <c r="A9" s="78">
        <v>2</v>
      </c>
      <c r="B9" s="80">
        <v>105</v>
      </c>
      <c r="C9" s="25" t="s">
        <v>251</v>
      </c>
      <c r="D9" s="44">
        <v>33282</v>
      </c>
      <c r="E9" s="53" t="s">
        <v>5</v>
      </c>
      <c r="F9" s="49"/>
      <c r="G9" s="61">
        <v>1.8</v>
      </c>
      <c r="H9" s="70"/>
      <c r="I9" s="77"/>
      <c r="J9" s="77"/>
      <c r="K9" s="77"/>
      <c r="L9" s="77" t="s">
        <v>168</v>
      </c>
      <c r="M9" s="77" t="s">
        <v>168</v>
      </c>
      <c r="N9" s="77" t="s">
        <v>170</v>
      </c>
      <c r="O9" s="82" t="s">
        <v>167</v>
      </c>
    </row>
    <row r="10" spans="1:15" ht="17.25" customHeight="1">
      <c r="A10" s="78">
        <v>2</v>
      </c>
      <c r="B10" s="80">
        <v>161</v>
      </c>
      <c r="C10" s="25" t="s">
        <v>252</v>
      </c>
      <c r="D10" s="44">
        <v>33647</v>
      </c>
      <c r="E10" s="53" t="s">
        <v>5</v>
      </c>
      <c r="F10" s="49"/>
      <c r="G10" s="61">
        <v>1.8</v>
      </c>
      <c r="H10" s="70"/>
      <c r="I10" s="77"/>
      <c r="J10" s="77"/>
      <c r="K10" s="77"/>
      <c r="L10" s="77" t="s">
        <v>168</v>
      </c>
      <c r="M10" s="77" t="s">
        <v>169</v>
      </c>
      <c r="N10" s="77" t="s">
        <v>170</v>
      </c>
      <c r="O10" s="82" t="s">
        <v>167</v>
      </c>
    </row>
    <row r="11" spans="1:15" ht="17.25" customHeight="1">
      <c r="A11" s="78">
        <v>4</v>
      </c>
      <c r="B11" s="80">
        <v>27</v>
      </c>
      <c r="C11" s="25" t="s">
        <v>222</v>
      </c>
      <c r="D11" s="44">
        <v>32017</v>
      </c>
      <c r="E11" s="53" t="s">
        <v>5</v>
      </c>
      <c r="F11" s="49"/>
      <c r="G11" s="61">
        <v>1.75</v>
      </c>
      <c r="H11" s="70"/>
      <c r="I11" s="77"/>
      <c r="J11" s="77"/>
      <c r="K11" s="77" t="s">
        <v>168</v>
      </c>
      <c r="L11" s="77" t="s">
        <v>168</v>
      </c>
      <c r="M11" s="77" t="s">
        <v>168</v>
      </c>
      <c r="N11" s="77" t="s">
        <v>174</v>
      </c>
      <c r="O11" s="82" t="s">
        <v>169</v>
      </c>
    </row>
    <row r="12" spans="1:15" ht="17.25" customHeight="1">
      <c r="A12" s="78">
        <v>5</v>
      </c>
      <c r="B12" s="80">
        <v>422</v>
      </c>
      <c r="C12" s="25" t="s">
        <v>253</v>
      </c>
      <c r="D12" s="44">
        <v>35583</v>
      </c>
      <c r="E12" s="53" t="s">
        <v>5</v>
      </c>
      <c r="F12" s="49"/>
      <c r="G12" s="61">
        <v>1.7</v>
      </c>
      <c r="H12" s="70" t="s">
        <v>168</v>
      </c>
      <c r="I12" s="77" t="s">
        <v>168</v>
      </c>
      <c r="J12" s="77" t="s">
        <v>168</v>
      </c>
      <c r="K12" s="77" t="s">
        <v>168</v>
      </c>
      <c r="L12" s="77" t="s">
        <v>171</v>
      </c>
      <c r="M12" s="77" t="s">
        <v>167</v>
      </c>
      <c r="N12" s="77"/>
      <c r="O12" s="82"/>
    </row>
  </sheetData>
  <sheetProtection/>
  <mergeCells count="2">
    <mergeCell ref="H4:O4"/>
    <mergeCell ref="E2:F2"/>
  </mergeCells>
  <printOptions/>
  <pageMargins left="1" right="0.75" top="1.323611111" bottom="0.573611111111111" header="0" footer="0"/>
  <pageSetup cellComments="asDisplayed" horizontalDpi="600" verticalDpi="600" orientation="landscape" paperSize="9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berzas</dc:creator>
  <cp:keywords/>
  <dc:description/>
  <cp:lastModifiedBy>Steponas</cp:lastModifiedBy>
  <cp:lastPrinted>2011-06-14T20:40:07Z</cp:lastPrinted>
  <dcterms:created xsi:type="dcterms:W3CDTF">2011-06-14T20:41:55Z</dcterms:created>
  <dcterms:modified xsi:type="dcterms:W3CDTF">2011-10-24T15:25:33Z</dcterms:modified>
  <cp:category/>
  <cp:version/>
  <cp:contentType/>
  <cp:contentStatus/>
</cp:coreProperties>
</file>