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tabRatio="890" activeTab="0"/>
  </bookViews>
  <sheets>
    <sheet name="60Mj" sheetId="1" r:id="rId1"/>
    <sheet name="60MjG" sheetId="2" r:id="rId2"/>
    <sheet name="60Vj" sheetId="3" r:id="rId3"/>
    <sheet name="60Vj (G)" sheetId="4" r:id="rId4"/>
    <sheet name="60M" sheetId="5" r:id="rId5"/>
    <sheet name="60M (G)" sheetId="6" r:id="rId6"/>
    <sheet name="60V" sheetId="7" r:id="rId7"/>
    <sheet name="60V (G)" sheetId="8" r:id="rId8"/>
    <sheet name="200Mj" sheetId="9" r:id="rId9"/>
    <sheet name="200Mj (G)" sheetId="10" r:id="rId10"/>
    <sheet name="200Vj" sheetId="11" r:id="rId11"/>
    <sheet name="200Vj (G)" sheetId="12" r:id="rId12"/>
    <sheet name="300Mj" sheetId="13" r:id="rId13"/>
    <sheet name="300Mj (G)" sheetId="14" r:id="rId14"/>
    <sheet name="300Vj" sheetId="15" r:id="rId15"/>
    <sheet name="300Vj (G)" sheetId="16" r:id="rId16"/>
    <sheet name="400M" sheetId="17" r:id="rId17"/>
    <sheet name="400M (G)" sheetId="18" r:id="rId18"/>
    <sheet name="400V" sheetId="19" r:id="rId19"/>
    <sheet name="400V (G)" sheetId="20" r:id="rId20"/>
    <sheet name="600Mj" sheetId="21" r:id="rId21"/>
    <sheet name="600Vj" sheetId="22" r:id="rId22"/>
    <sheet name="800M" sheetId="23" r:id="rId23"/>
    <sheet name="800M (G)" sheetId="24" r:id="rId24"/>
    <sheet name="800V" sheetId="25" r:id="rId25"/>
    <sheet name="800V (G)" sheetId="26" r:id="rId26"/>
    <sheet name="1000Mj" sheetId="27" r:id="rId27"/>
    <sheet name="1000Vj" sheetId="28" r:id="rId28"/>
    <sheet name="1500M" sheetId="29" r:id="rId29"/>
    <sheet name="1500V" sheetId="30" r:id="rId30"/>
    <sheet name="2000Mj" sheetId="31" r:id="rId31"/>
    <sheet name="3000M" sheetId="32" r:id="rId32"/>
    <sheet name="3000V" sheetId="33" r:id="rId33"/>
    <sheet name="60bbMj" sheetId="34" r:id="rId34"/>
    <sheet name="60bbVj" sheetId="35" r:id="rId35"/>
    <sheet name="60bbVj (G)" sheetId="36" r:id="rId36"/>
    <sheet name="60bbM" sheetId="37" r:id="rId37"/>
    <sheet name="60bbV" sheetId="38" r:id="rId38"/>
    <sheet name="60bbV (G)" sheetId="39" r:id="rId39"/>
    <sheet name="Ėjimas" sheetId="40" r:id="rId40"/>
    <sheet name="AukštisMj" sheetId="41" r:id="rId41"/>
    <sheet name="AukštisVj" sheetId="42" r:id="rId42"/>
    <sheet name="AukštisM" sheetId="43" r:id="rId43"/>
    <sheet name="AukštisV" sheetId="44" r:id="rId44"/>
    <sheet name="KartisM irMj" sheetId="45" r:id="rId45"/>
    <sheet name="KartisVj" sheetId="46" r:id="rId46"/>
    <sheet name="KartisV" sheetId="47" r:id="rId47"/>
    <sheet name="TolisMj" sheetId="48" r:id="rId48"/>
    <sheet name="TolisVj" sheetId="49" r:id="rId49"/>
    <sheet name="TolisM" sheetId="50" r:id="rId50"/>
    <sheet name="TolisV" sheetId="51" r:id="rId51"/>
    <sheet name="TrišuolisMj ir M" sheetId="52" r:id="rId52"/>
    <sheet name="TrišuolisVj ir V" sheetId="53" r:id="rId53"/>
    <sheet name="RutulysMj" sheetId="54" r:id="rId54"/>
    <sheet name="RutulysVj" sheetId="55" r:id="rId55"/>
    <sheet name="RutulysM" sheetId="56" r:id="rId56"/>
    <sheet name="RutulysV" sheetId="57" r:id="rId57"/>
  </sheets>
  <definedNames/>
  <calcPr fullCalcOnLoad="1"/>
</workbook>
</file>

<file path=xl/sharedStrings.xml><?xml version="1.0" encoding="utf-8"?>
<sst xmlns="http://schemas.openxmlformats.org/spreadsheetml/2006/main" count="7120" uniqueCount="1330">
  <si>
    <t>Trišuolis</t>
  </si>
  <si>
    <t>600 m</t>
  </si>
  <si>
    <t>300 m</t>
  </si>
  <si>
    <t>1500 m</t>
  </si>
  <si>
    <t>800 m</t>
  </si>
  <si>
    <t>2000 m</t>
  </si>
  <si>
    <t>400 m</t>
  </si>
  <si>
    <t>1000 m</t>
  </si>
  <si>
    <t>3000 m</t>
  </si>
  <si>
    <t>Sportinis ėjimas</t>
  </si>
  <si>
    <t>200 m</t>
  </si>
  <si>
    <t>Vardas</t>
  </si>
  <si>
    <t>Pavardė</t>
  </si>
  <si>
    <t>Gim.data</t>
  </si>
  <si>
    <t>Treneris</t>
  </si>
  <si>
    <t>Kaunas</t>
  </si>
  <si>
    <t>Kauno jaunučių lengvosios atletikos pirmenybės</t>
  </si>
  <si>
    <t xml:space="preserve">60 m </t>
  </si>
  <si>
    <t>Jaunutės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</si>
  <si>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</si>
  <si>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</si>
  <si>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</si>
  <si>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</si>
  <si>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</si>
  <si>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</si>
  <si>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</si>
  <si>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</si>
  <si>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</si>
  <si>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</si>
  <si>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</si>
  <si>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</si>
  <si>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</si>
  <si>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</si>
  <si>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</si>
  <si>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Miestas</t>
  </si>
  <si>
    <t>Moterys</t>
  </si>
  <si>
    <t>Kauno atviras lengvosios atletikos čempionatas</t>
  </si>
  <si>
    <t>Jaunučiai</t>
  </si>
  <si>
    <t>Vyrai</t>
  </si>
  <si>
    <t>Nr.</t>
  </si>
  <si>
    <t>14</t>
  </si>
  <si>
    <t xml:space="preserve">60 m b.b. </t>
  </si>
  <si>
    <t>0,76-8,00</t>
  </si>
  <si>
    <t>0,84-8,50</t>
  </si>
  <si>
    <t>0,76</t>
  </si>
  <si>
    <t>Šuolis į aukštį</t>
  </si>
  <si>
    <t>Rezult.</t>
  </si>
  <si>
    <t>Šuolis su kartimi</t>
  </si>
  <si>
    <t>Šuolis į tolį</t>
  </si>
  <si>
    <t>Bandymai</t>
  </si>
  <si>
    <t>Rutulio stūmimas</t>
  </si>
  <si>
    <t>3 kg.</t>
  </si>
  <si>
    <t>4 kg.</t>
  </si>
  <si>
    <t>Petkevičius</t>
  </si>
  <si>
    <t>Lukas</t>
  </si>
  <si>
    <t>Vasiliauskaitė</t>
  </si>
  <si>
    <t>R.Norkus</t>
  </si>
  <si>
    <t>Ovidija</t>
  </si>
  <si>
    <t>A.Šimkus</t>
  </si>
  <si>
    <t>Darius</t>
  </si>
  <si>
    <t>Marijampolė</t>
  </si>
  <si>
    <t>b.k.</t>
  </si>
  <si>
    <t>Laurynas</t>
  </si>
  <si>
    <t>Vieta</t>
  </si>
  <si>
    <t>Įspėj.</t>
  </si>
  <si>
    <t>2012-01-10</t>
  </si>
  <si>
    <t>2012-01-11</t>
  </si>
  <si>
    <t>bėgimas</t>
  </si>
  <si>
    <t>Takas</t>
  </si>
  <si>
    <t>Jaunčiai</t>
  </si>
  <si>
    <t>Eilė</t>
  </si>
  <si>
    <t>1 mylia</t>
  </si>
  <si>
    <t>Gabrielė</t>
  </si>
  <si>
    <t>Dambrauskaitė</t>
  </si>
  <si>
    <t>R.Vasiliauskas</t>
  </si>
  <si>
    <t>Viktorija</t>
  </si>
  <si>
    <t>Eimontaitė</t>
  </si>
  <si>
    <t>R.Vasiliauskas,A.Miliauskas</t>
  </si>
  <si>
    <t>Kotryna</t>
  </si>
  <si>
    <t>Kondrotaitė</t>
  </si>
  <si>
    <t>Jonas</t>
  </si>
  <si>
    <t>Paškauskas</t>
  </si>
  <si>
    <t>Samajauskas</t>
  </si>
  <si>
    <t>Povilas</t>
  </si>
  <si>
    <t>Pugžlys</t>
  </si>
  <si>
    <t>A.Miliauskas,R.Vasiliauskas</t>
  </si>
  <si>
    <t>Nauris</t>
  </si>
  <si>
    <t>Antanavičius</t>
  </si>
  <si>
    <t>Vladas</t>
  </si>
  <si>
    <t>Baliukas</t>
  </si>
  <si>
    <t>Vitalija</t>
  </si>
  <si>
    <t>Dejeva</t>
  </si>
  <si>
    <t>1991-10-13</t>
  </si>
  <si>
    <t>Ernestas</t>
  </si>
  <si>
    <t>Vėsa</t>
  </si>
  <si>
    <t>Audrius</t>
  </si>
  <si>
    <t>Zimkevičius</t>
  </si>
  <si>
    <t>1990-01-11</t>
  </si>
  <si>
    <t>Marius</t>
  </si>
  <si>
    <t>Pocius</t>
  </si>
  <si>
    <t>1992-04-26</t>
  </si>
  <si>
    <t>V.L.Maleckiai</t>
  </si>
  <si>
    <t>Mindaugas</t>
  </si>
  <si>
    <t>Jurkša</t>
  </si>
  <si>
    <t>Vytenis</t>
  </si>
  <si>
    <t>Ivaškevičius</t>
  </si>
  <si>
    <t>V.L.Maleckiai,S.Liepinaitis</t>
  </si>
  <si>
    <t>Karolis</t>
  </si>
  <si>
    <t>Maisuradzė</t>
  </si>
  <si>
    <t>Derbutis</t>
  </si>
  <si>
    <t>Paulius</t>
  </si>
  <si>
    <t>Liegus</t>
  </si>
  <si>
    <t>Deividas</t>
  </si>
  <si>
    <t>Navikas</t>
  </si>
  <si>
    <t>L.Rolskis,V.L.Maleckiai</t>
  </si>
  <si>
    <t>Edvinas</t>
  </si>
  <si>
    <t>Jakštys</t>
  </si>
  <si>
    <t>Deivydas</t>
  </si>
  <si>
    <t>Klusas</t>
  </si>
  <si>
    <t>Tačiliauskaitė</t>
  </si>
  <si>
    <t>Pocevičiūtė</t>
  </si>
  <si>
    <t>Greta</t>
  </si>
  <si>
    <t>Daunoraitė</t>
  </si>
  <si>
    <t>Žaludaitė</t>
  </si>
  <si>
    <t>Giedrė</t>
  </si>
  <si>
    <t>Kupstytė</t>
  </si>
  <si>
    <t>V.L.Maleckiai,V.Kokarskaja</t>
  </si>
  <si>
    <t>Raudys</t>
  </si>
  <si>
    <t>A.Baranauskas,E.Jurgutis</t>
  </si>
  <si>
    <t>Seiranas</t>
  </si>
  <si>
    <t>Puščius</t>
  </si>
  <si>
    <t>A.Baranauskas</t>
  </si>
  <si>
    <t>Jana</t>
  </si>
  <si>
    <t>Nosova</t>
  </si>
  <si>
    <t>Gytis</t>
  </si>
  <si>
    <t>Daukša</t>
  </si>
  <si>
    <t>A.Gavelytė</t>
  </si>
  <si>
    <t>Andrius</t>
  </si>
  <si>
    <t>Latvinskas</t>
  </si>
  <si>
    <t>A.Gavelytė,D.Urbonienė</t>
  </si>
  <si>
    <t>Čiupkovas</t>
  </si>
  <si>
    <t>Kozinas</t>
  </si>
  <si>
    <t>A.Barnauskas,A.Gavelytė</t>
  </si>
  <si>
    <t>Vainauskas</t>
  </si>
  <si>
    <t>Aušrinė</t>
  </si>
  <si>
    <t>Galnaitytė</t>
  </si>
  <si>
    <t>Brigita</t>
  </si>
  <si>
    <t>Ambraziejųtė</t>
  </si>
  <si>
    <t>Kairaitis</t>
  </si>
  <si>
    <t>Monika</t>
  </si>
  <si>
    <t>Baliukaitė</t>
  </si>
  <si>
    <t>Orenkaitė</t>
  </si>
  <si>
    <t>Kamilė</t>
  </si>
  <si>
    <t>Butauskaitė</t>
  </si>
  <si>
    <t>Nedas</t>
  </si>
  <si>
    <t>Vinckus</t>
  </si>
  <si>
    <t>200</t>
  </si>
  <si>
    <t>Ugnė</t>
  </si>
  <si>
    <t>Perevičiūtė</t>
  </si>
  <si>
    <t>G.Dargevičiūtė</t>
  </si>
  <si>
    <t>Kofyrinas</t>
  </si>
  <si>
    <t>Haroldas</t>
  </si>
  <si>
    <t>Buinauskas</t>
  </si>
  <si>
    <t>400</t>
  </si>
  <si>
    <t>Aurimas</t>
  </si>
  <si>
    <t>Bikulčis</t>
  </si>
  <si>
    <t>1995-12-12</t>
  </si>
  <si>
    <t>Martynas</t>
  </si>
  <si>
    <t>Sadauskas</t>
  </si>
  <si>
    <t>V.Kazlauskas</t>
  </si>
  <si>
    <t>Rita</t>
  </si>
  <si>
    <t>Andrejeva</t>
  </si>
  <si>
    <t>Daiva</t>
  </si>
  <si>
    <t xml:space="preserve"> Prienai-Kaunas</t>
  </si>
  <si>
    <t>Reda</t>
  </si>
  <si>
    <t>Kuzmickaitė</t>
  </si>
  <si>
    <t>D.Jankauskaitė,N.Sabaliauskienė</t>
  </si>
  <si>
    <t>1991-03-12</t>
  </si>
  <si>
    <t>D.Jankauskaitė,V.Kazlauskas</t>
  </si>
  <si>
    <t>Kviklytė</t>
  </si>
  <si>
    <t>Sadauskaitė</t>
  </si>
  <si>
    <t>V.Kazlauskas,G.Goštautaitė</t>
  </si>
  <si>
    <t>Julius</t>
  </si>
  <si>
    <t>Kaulinis</t>
  </si>
  <si>
    <t>L.Rolskis</t>
  </si>
  <si>
    <t>Šarūnas</t>
  </si>
  <si>
    <t>Šakavičius</t>
  </si>
  <si>
    <t>Žygintas</t>
  </si>
  <si>
    <t>Narkus</t>
  </si>
  <si>
    <t>Arnas</t>
  </si>
  <si>
    <t>Žmuidina</t>
  </si>
  <si>
    <t>Ževžikovas</t>
  </si>
  <si>
    <t>Edvardas</t>
  </si>
  <si>
    <t>Beleišis</t>
  </si>
  <si>
    <t>Domantas</t>
  </si>
  <si>
    <t>Lelešius</t>
  </si>
  <si>
    <t>Artūras</t>
  </si>
  <si>
    <t>Petruškevičius</t>
  </si>
  <si>
    <t>Simas</t>
  </si>
  <si>
    <t>Gailevičius</t>
  </si>
  <si>
    <t>Vytis</t>
  </si>
  <si>
    <t>Zubavičius</t>
  </si>
  <si>
    <t>Dominykas</t>
  </si>
  <si>
    <t>Misevičius</t>
  </si>
  <si>
    <t>Zabiela</t>
  </si>
  <si>
    <t>Dovydas</t>
  </si>
  <si>
    <t>Vaivada</t>
  </si>
  <si>
    <t>H.Eismontas</t>
  </si>
  <si>
    <t>Kaunas-KTU</t>
  </si>
  <si>
    <t>Venčkauskaitė</t>
  </si>
  <si>
    <t>Gintarė</t>
  </si>
  <si>
    <t>Aleksandravičius</t>
  </si>
  <si>
    <t>Žygimantas</t>
  </si>
  <si>
    <t>Kuzminskas</t>
  </si>
  <si>
    <t>1992-11-09</t>
  </si>
  <si>
    <t>1992-11-10</t>
  </si>
  <si>
    <t>Streckis</t>
  </si>
  <si>
    <t>V.Streckis, L. Kaveckienė</t>
  </si>
  <si>
    <t>Simona</t>
  </si>
  <si>
    <t>Margelytė</t>
  </si>
  <si>
    <t>Rūta</t>
  </si>
  <si>
    <t>Bielskytė</t>
  </si>
  <si>
    <t>1994-07-14</t>
  </si>
  <si>
    <t>V.Streckis</t>
  </si>
  <si>
    <t>Minkevičius</t>
  </si>
  <si>
    <t>Sandra</t>
  </si>
  <si>
    <t>Raizgytė</t>
  </si>
  <si>
    <t>1991-08-24</t>
  </si>
  <si>
    <t>Diana</t>
  </si>
  <si>
    <t>Pranckutė</t>
  </si>
  <si>
    <t>V.Streckis, D.Pranckuvienė</t>
  </si>
  <si>
    <t>Vadeikis</t>
  </si>
  <si>
    <t>R.Petruškevičius</t>
  </si>
  <si>
    <t>Aivaras</t>
  </si>
  <si>
    <t>Mieliauskas</t>
  </si>
  <si>
    <t>Barvainas</t>
  </si>
  <si>
    <t>1990-08-06</t>
  </si>
  <si>
    <t>Lina</t>
  </si>
  <si>
    <t>Andrijauskaitė</t>
  </si>
  <si>
    <t>Tauras</t>
  </si>
  <si>
    <t>Finalas</t>
  </si>
  <si>
    <t>Eglė</t>
  </si>
  <si>
    <t>Daubaraitė</t>
  </si>
  <si>
    <t>1997-</t>
  </si>
  <si>
    <t>V.Vaičaitis</t>
  </si>
  <si>
    <t>Algirdas</t>
  </si>
  <si>
    <t>Fitkevičius</t>
  </si>
  <si>
    <t>Juozas</t>
  </si>
  <si>
    <t>Kieras</t>
  </si>
  <si>
    <t>Vilnius</t>
  </si>
  <si>
    <t>Mikelionytė</t>
  </si>
  <si>
    <t>1997-04-04</t>
  </si>
  <si>
    <t>V.Petkevičienė</t>
  </si>
  <si>
    <t>Egidijus</t>
  </si>
  <si>
    <t>Dapkus</t>
  </si>
  <si>
    <t>Čižauskas</t>
  </si>
  <si>
    <t>Tomas</t>
  </si>
  <si>
    <t>Mankus</t>
  </si>
  <si>
    <t>1994-04-11</t>
  </si>
  <si>
    <t>Evaldas</t>
  </si>
  <si>
    <t>Slivikas</t>
  </si>
  <si>
    <t>Kazimieras</t>
  </si>
  <si>
    <t>Tičkus</t>
  </si>
  <si>
    <t>Ignas</t>
  </si>
  <si>
    <t>Gudžius</t>
  </si>
  <si>
    <t>1993-07-14</t>
  </si>
  <si>
    <t>Aleknavičius</t>
  </si>
  <si>
    <t>Nerijus</t>
  </si>
  <si>
    <t>Žukauskas</t>
  </si>
  <si>
    <t>Subačiūtė</t>
  </si>
  <si>
    <t>300</t>
  </si>
  <si>
    <t>Stašaitis</t>
  </si>
  <si>
    <t>Linas</t>
  </si>
  <si>
    <t>Astašauskas</t>
  </si>
  <si>
    <t>Jaroslav</t>
  </si>
  <si>
    <t>Vasiuk</t>
  </si>
  <si>
    <t>Miglė</t>
  </si>
  <si>
    <t>Neverdauskaitė</t>
  </si>
  <si>
    <t>Mantas</t>
  </si>
  <si>
    <t>Arnoldas</t>
  </si>
  <si>
    <t>Budrys</t>
  </si>
  <si>
    <t>A.Šimkus,R.Kaselis</t>
  </si>
  <si>
    <t>Lolita</t>
  </si>
  <si>
    <t>Vilkauskaitė</t>
  </si>
  <si>
    <t>A.Starkevičius</t>
  </si>
  <si>
    <t>Andželika</t>
  </si>
  <si>
    <t>Apanavičiūtė</t>
  </si>
  <si>
    <t>Akvilė</t>
  </si>
  <si>
    <t>Rakauskaitė</t>
  </si>
  <si>
    <t>Ernesta</t>
  </si>
  <si>
    <t>Zaleckytė</t>
  </si>
  <si>
    <t>Amanda</t>
  </si>
  <si>
    <t>Kiukytė</t>
  </si>
  <si>
    <t>Edgaras</t>
  </si>
  <si>
    <t>Vaičiūnas</t>
  </si>
  <si>
    <t>Baziliauskas</t>
  </si>
  <si>
    <t>Bernotas</t>
  </si>
  <si>
    <t>Vytautas</t>
  </si>
  <si>
    <t>Deinis</t>
  </si>
  <si>
    <t>Rimantė</t>
  </si>
  <si>
    <t>Juškaitė</t>
  </si>
  <si>
    <t>1996-</t>
  </si>
  <si>
    <t>Karina</t>
  </si>
  <si>
    <t>Goročan</t>
  </si>
  <si>
    <t>Radvilas</t>
  </si>
  <si>
    <t>O.Pavilionienė,N.Gedgaudienė</t>
  </si>
  <si>
    <t>Rimkevičius</t>
  </si>
  <si>
    <t>L.Rolskis,N.Gedgaudienė</t>
  </si>
  <si>
    <t>Ramūnas</t>
  </si>
  <si>
    <t>Pavlovskis</t>
  </si>
  <si>
    <t>E.Trinkūnas</t>
  </si>
  <si>
    <t>O.Pavilionienė,E.Trinkūnas</t>
  </si>
  <si>
    <t>1991-08-08</t>
  </si>
  <si>
    <t>Aistė</t>
  </si>
  <si>
    <t>Bernotaitytė</t>
  </si>
  <si>
    <t>Indrė</t>
  </si>
  <si>
    <t>Jurgelėnaitė</t>
  </si>
  <si>
    <t>Kaminskaitė</t>
  </si>
  <si>
    <t>Rytis</t>
  </si>
  <si>
    <t>Plioplys</t>
  </si>
  <si>
    <t>Plečkaitytė</t>
  </si>
  <si>
    <t>Kamlė</t>
  </si>
  <si>
    <t>Bykovaitė</t>
  </si>
  <si>
    <t>Agnė</t>
  </si>
  <si>
    <t>Mickevičiūtė</t>
  </si>
  <si>
    <t>Vytenė</t>
  </si>
  <si>
    <t>Dagytė</t>
  </si>
  <si>
    <t>Totoraitytė</t>
  </si>
  <si>
    <t>O.Pavilionienė,N.Gedgaudienė,R.Norkus</t>
  </si>
  <si>
    <t>Stanevičius</t>
  </si>
  <si>
    <t>N.Gedgaudienė,O.Pavilionienė</t>
  </si>
  <si>
    <t>Lučkauskas</t>
  </si>
  <si>
    <t>T.Nekrošaitė,T.Intas</t>
  </si>
  <si>
    <t>Justė</t>
  </si>
  <si>
    <t>Pacevičiūtė</t>
  </si>
  <si>
    <t>G.Šerėnienė</t>
  </si>
  <si>
    <t>Laura</t>
  </si>
  <si>
    <t>Urbonaitė</t>
  </si>
  <si>
    <t>G.Šerėnienė,S.Obelėnienė</t>
  </si>
  <si>
    <t>Urtė</t>
  </si>
  <si>
    <t>Dubininkaitė</t>
  </si>
  <si>
    <t>S.Obelienienė</t>
  </si>
  <si>
    <t>Rokas</t>
  </si>
  <si>
    <t>Jankauskas</t>
  </si>
  <si>
    <t>Gertrūda</t>
  </si>
  <si>
    <t>Trunauskytė</t>
  </si>
  <si>
    <t>Laima</t>
  </si>
  <si>
    <t>Kepežinskaitė</t>
  </si>
  <si>
    <t>1999-</t>
  </si>
  <si>
    <t>Juršys</t>
  </si>
  <si>
    <t>Pacevičius</t>
  </si>
  <si>
    <t>1995-05-10</t>
  </si>
  <si>
    <t>Titas</t>
  </si>
  <si>
    <t>Lukauskas</t>
  </si>
  <si>
    <t>1994-06-02</t>
  </si>
  <si>
    <t>Žilvinas</t>
  </si>
  <si>
    <t>Mitrikevičius</t>
  </si>
  <si>
    <t>Živilė</t>
  </si>
  <si>
    <t>Narijauskaitė</t>
  </si>
  <si>
    <t>Austumas</t>
  </si>
  <si>
    <t>Maliauskas</t>
  </si>
  <si>
    <t>Vita</t>
  </si>
  <si>
    <t>Dvarionaitė</t>
  </si>
  <si>
    <t>Karolina</t>
  </si>
  <si>
    <t>Tamošaitytė</t>
  </si>
  <si>
    <t>Irma</t>
  </si>
  <si>
    <t>Mačiukaitė</t>
  </si>
  <si>
    <t>Pasvalys</t>
  </si>
  <si>
    <t>K.Mačėnas</t>
  </si>
  <si>
    <t xml:space="preserve">Dovydas </t>
  </si>
  <si>
    <t>Pugevičius</t>
  </si>
  <si>
    <t>1994-04-10</t>
  </si>
  <si>
    <t>Kauno raj.</t>
  </si>
  <si>
    <t>A.Kazlauskas</t>
  </si>
  <si>
    <t>Gvidonas</t>
  </si>
  <si>
    <t>Macius</t>
  </si>
  <si>
    <t>1996-02-21</t>
  </si>
  <si>
    <t>Birutė</t>
  </si>
  <si>
    <t>Endziulytė</t>
  </si>
  <si>
    <t>1994-03-08</t>
  </si>
  <si>
    <t xml:space="preserve">Kazlauskaitė </t>
  </si>
  <si>
    <t>1985-04-16</t>
  </si>
  <si>
    <t>Sonata</t>
  </si>
  <si>
    <t>Marozaitė</t>
  </si>
  <si>
    <t>1993-05-10</t>
  </si>
  <si>
    <t>Tamulytė</t>
  </si>
  <si>
    <t>1995-0-29</t>
  </si>
  <si>
    <t>Kardelytė</t>
  </si>
  <si>
    <t>1993-04-24</t>
  </si>
  <si>
    <t>Paulina</t>
  </si>
  <si>
    <t>Gudaitytė</t>
  </si>
  <si>
    <t>1992-06-06</t>
  </si>
  <si>
    <t>Deimantė</t>
  </si>
  <si>
    <t>Lekeckaitė</t>
  </si>
  <si>
    <t>Tadas</t>
  </si>
  <si>
    <t>Gužauskas</t>
  </si>
  <si>
    <t>1993-02-28</t>
  </si>
  <si>
    <t>Lauryna</t>
  </si>
  <si>
    <t>ASU</t>
  </si>
  <si>
    <t>Jurgita</t>
  </si>
  <si>
    <t>Norkutė</t>
  </si>
  <si>
    <t>1988-06-19</t>
  </si>
  <si>
    <t>KTU</t>
  </si>
  <si>
    <t xml:space="preserve"> E.Karaškienė</t>
  </si>
  <si>
    <t>Jolita</t>
  </si>
  <si>
    <t>Jasiūnaitė</t>
  </si>
  <si>
    <t>1990-05-11</t>
  </si>
  <si>
    <t>Justina</t>
  </si>
  <si>
    <t>Juškevičiūtė</t>
  </si>
  <si>
    <t>1992-03-18</t>
  </si>
  <si>
    <t>Jušmanovas</t>
  </si>
  <si>
    <t>1990-02-23</t>
  </si>
  <si>
    <t>Beleška</t>
  </si>
  <si>
    <t>1992-09-30</t>
  </si>
  <si>
    <t>1991-07-30</t>
  </si>
  <si>
    <t>V.Urbonas</t>
  </si>
  <si>
    <t>Bendoraitis</t>
  </si>
  <si>
    <t>1992-06-12</t>
  </si>
  <si>
    <t>E.Karaškienė, Giedraitis</t>
  </si>
  <si>
    <t xml:space="preserve">Viktorija </t>
  </si>
  <si>
    <t>Satkunskytė</t>
  </si>
  <si>
    <t>1992-12-31</t>
  </si>
  <si>
    <t>R.Sadzevičienė</t>
  </si>
  <si>
    <t>Juodeškaitė</t>
  </si>
  <si>
    <t>1996-12-01</t>
  </si>
  <si>
    <t>Julija</t>
  </si>
  <si>
    <t>Ščerbakova</t>
  </si>
  <si>
    <t>1996-01-27</t>
  </si>
  <si>
    <t>Kristina</t>
  </si>
  <si>
    <t>Noreikaitė</t>
  </si>
  <si>
    <t>1994-02-27</t>
  </si>
  <si>
    <t>Urnikytė</t>
  </si>
  <si>
    <t>1996-05-17</t>
  </si>
  <si>
    <t xml:space="preserve"> Šimkus</t>
  </si>
  <si>
    <t>1997-09-11</t>
  </si>
  <si>
    <t>Artmonas</t>
  </si>
  <si>
    <t>1997-09-15</t>
  </si>
  <si>
    <t>Anuškevičius</t>
  </si>
  <si>
    <t>1997-06-19</t>
  </si>
  <si>
    <t>1993-02-04</t>
  </si>
  <si>
    <t>E. Petrulevičius</t>
  </si>
  <si>
    <t>1995-10-09</t>
  </si>
  <si>
    <t>1996-02-29</t>
  </si>
  <si>
    <t>1995-11-22</t>
  </si>
  <si>
    <t>1996-05-20</t>
  </si>
  <si>
    <t>1996-09-06</t>
  </si>
  <si>
    <t>1981-04-04</t>
  </si>
  <si>
    <t>Levertavičiūtė</t>
  </si>
  <si>
    <t xml:space="preserve">Jurgita </t>
  </si>
  <si>
    <t>Grigaitytė</t>
  </si>
  <si>
    <t xml:space="preserve">Ignė </t>
  </si>
  <si>
    <t>Blažaitytė</t>
  </si>
  <si>
    <t xml:space="preserve">Greta </t>
  </si>
  <si>
    <t>Sakalavičius</t>
  </si>
  <si>
    <t xml:space="preserve">Justinas </t>
  </si>
  <si>
    <t xml:space="preserve">Povilas </t>
  </si>
  <si>
    <t>Morkūnas</t>
  </si>
  <si>
    <t xml:space="preserve">Vilius </t>
  </si>
  <si>
    <t>Petrulevičius</t>
  </si>
  <si>
    <t xml:space="preserve">Eimantas </t>
  </si>
  <si>
    <t>Kunickaitė</t>
  </si>
  <si>
    <t>I.Jakubaitytė</t>
  </si>
  <si>
    <t>Matas</t>
  </si>
  <si>
    <t>Adamonis</t>
  </si>
  <si>
    <t>b/k</t>
  </si>
  <si>
    <t>Savickas</t>
  </si>
  <si>
    <t>I.Jakubaitytė, R.Ančlauskas</t>
  </si>
  <si>
    <t>Saulius</t>
  </si>
  <si>
    <t>Ratkevičius</t>
  </si>
  <si>
    <t>Kaunas,Raseiniai</t>
  </si>
  <si>
    <t>Kochanauskas</t>
  </si>
  <si>
    <t>Butkus</t>
  </si>
  <si>
    <t>Gervė</t>
  </si>
  <si>
    <t>Danielė</t>
  </si>
  <si>
    <t>Gervytė</t>
  </si>
  <si>
    <t xml:space="preserve">Aurelijus </t>
  </si>
  <si>
    <t>Gutas</t>
  </si>
  <si>
    <t>Giedrius</t>
  </si>
  <si>
    <t>Dauderys</t>
  </si>
  <si>
    <t>Černiūtė</t>
  </si>
  <si>
    <t>Bielas</t>
  </si>
  <si>
    <t>I.Sabaliauskaitė</t>
  </si>
  <si>
    <t>Romas</t>
  </si>
  <si>
    <t>Žvaigždė</t>
  </si>
  <si>
    <t>Valenčiūtė</t>
  </si>
  <si>
    <t>Krikštanavičius</t>
  </si>
  <si>
    <t>Mockevičiūtė</t>
  </si>
  <si>
    <t>Stainytė</t>
  </si>
  <si>
    <t>Silvestrova</t>
  </si>
  <si>
    <t>Goda</t>
  </si>
  <si>
    <t>Paulavičiūtė</t>
  </si>
  <si>
    <t>Opanasenka</t>
  </si>
  <si>
    <t>Inga</t>
  </si>
  <si>
    <t>Gricevičius</t>
  </si>
  <si>
    <t>L.Rolskis,I.Sabaliauskaitė</t>
  </si>
  <si>
    <t>Urbonavičius</t>
  </si>
  <si>
    <t>Bidvaitė</t>
  </si>
  <si>
    <t>Ivanovaitė</t>
  </si>
  <si>
    <t xml:space="preserve">Laimis </t>
  </si>
  <si>
    <t>Grigoravičius</t>
  </si>
  <si>
    <t>Kėdainiai</t>
  </si>
  <si>
    <t>Z.Peleckienė</t>
  </si>
  <si>
    <t>Dilinskis</t>
  </si>
  <si>
    <t>Z.Peleckienė, I.Steponavičienė</t>
  </si>
  <si>
    <t>Iveta</t>
  </si>
  <si>
    <t>Gruodytė</t>
  </si>
  <si>
    <t>1991-04-13</t>
  </si>
  <si>
    <t>Utena</t>
  </si>
  <si>
    <t>A.Buliuolis, J.Kirilovienė</t>
  </si>
  <si>
    <t>Stasiukynaitė</t>
  </si>
  <si>
    <t>1990-11-20</t>
  </si>
  <si>
    <t>A.Buliuolis</t>
  </si>
  <si>
    <t>Lelis</t>
  </si>
  <si>
    <t>1991-06-16</t>
  </si>
  <si>
    <t>A.Buliuolis, E.Suveizdis</t>
  </si>
  <si>
    <t>Edvina</t>
  </si>
  <si>
    <t>Mačiulaitytė</t>
  </si>
  <si>
    <t>1991-06-27</t>
  </si>
  <si>
    <t>Vilkaviškis</t>
  </si>
  <si>
    <t>A.Buliuolis, V.Miliauskas</t>
  </si>
  <si>
    <t>Svajūnė</t>
  </si>
  <si>
    <t>Lianzbergaitė</t>
  </si>
  <si>
    <t>1989-01-31</t>
  </si>
  <si>
    <t>J.Baikštienė, A.Buliuolis</t>
  </si>
  <si>
    <t xml:space="preserve">Snežana </t>
  </si>
  <si>
    <t xml:space="preserve">Dopolskaitė </t>
  </si>
  <si>
    <t>1991-05-21</t>
  </si>
  <si>
    <t>Vilniaus r.</t>
  </si>
  <si>
    <t xml:space="preserve">V. Gražys </t>
  </si>
  <si>
    <t xml:space="preserve">Alina </t>
  </si>
  <si>
    <t xml:space="preserve">Trinuškevič </t>
  </si>
  <si>
    <t>1993-12-14</t>
  </si>
  <si>
    <t xml:space="preserve">Arnoldas </t>
  </si>
  <si>
    <t xml:space="preserve">Žukovskis </t>
  </si>
  <si>
    <t>1994-05-28</t>
  </si>
  <si>
    <t xml:space="preserve">Baranovski </t>
  </si>
  <si>
    <t>1995-11-24</t>
  </si>
  <si>
    <t>Maurukaitė</t>
  </si>
  <si>
    <t>R.Norkus,A.Bobrova</t>
  </si>
  <si>
    <t>Zareckas</t>
  </si>
  <si>
    <t>Vaičiukynaitė</t>
  </si>
  <si>
    <t>Tautvydė</t>
  </si>
  <si>
    <t>Mockutė</t>
  </si>
  <si>
    <t>Silvija</t>
  </si>
  <si>
    <t>Baubonytė</t>
  </si>
  <si>
    <t>Mingaila</t>
  </si>
  <si>
    <t>Paula</t>
  </si>
  <si>
    <t>Smailytė</t>
  </si>
  <si>
    <t>Kristijonas</t>
  </si>
  <si>
    <t>Ražickas</t>
  </si>
  <si>
    <t>1997-10-24</t>
  </si>
  <si>
    <t>R. Salickas</t>
  </si>
  <si>
    <t>1997-01-31</t>
  </si>
  <si>
    <t>1997-01-08</t>
  </si>
  <si>
    <t>1997-04-18</t>
  </si>
  <si>
    <t>1998-01-19</t>
  </si>
  <si>
    <t>1997-05-16</t>
  </si>
  <si>
    <t>Alytus</t>
  </si>
  <si>
    <t xml:space="preserve">Ieva </t>
  </si>
  <si>
    <t>Pašvenskaitė</t>
  </si>
  <si>
    <t>Zaniauskaitė</t>
  </si>
  <si>
    <t xml:space="preserve">Akvilė </t>
  </si>
  <si>
    <t>Viligurskaitė</t>
  </si>
  <si>
    <t xml:space="preserve">Emilija </t>
  </si>
  <si>
    <t>Česnaitė</t>
  </si>
  <si>
    <t>Kazlauskas</t>
  </si>
  <si>
    <t xml:space="preserve">Deivydas </t>
  </si>
  <si>
    <t>Sinkevičius</t>
  </si>
  <si>
    <t>Vytautė</t>
  </si>
  <si>
    <t>Pabiržytė</t>
  </si>
  <si>
    <t>1995-01-19</t>
  </si>
  <si>
    <t>Kaišiadorys</t>
  </si>
  <si>
    <t>D.Tamulevičius, B.Girėnas</t>
  </si>
  <si>
    <t>Renata</t>
  </si>
  <si>
    <t>Junevičiūtė</t>
  </si>
  <si>
    <t>1994-08-02</t>
  </si>
  <si>
    <t>D.Tamulevičius</t>
  </si>
  <si>
    <t>Mažvydas</t>
  </si>
  <si>
    <t>Kekys</t>
  </si>
  <si>
    <t>1993-01-03</t>
  </si>
  <si>
    <t>S.Lakavičius, B.Girėnas</t>
  </si>
  <si>
    <t>Degutis</t>
  </si>
  <si>
    <t>1994-05-02</t>
  </si>
  <si>
    <t>Janonis</t>
  </si>
  <si>
    <t>1993-12-22</t>
  </si>
  <si>
    <t>Vaida</t>
  </si>
  <si>
    <t>Venskutonytė</t>
  </si>
  <si>
    <t>1993-10-06</t>
  </si>
  <si>
    <t>Žičius</t>
  </si>
  <si>
    <t>1994-04-25</t>
  </si>
  <si>
    <t>Mikulis</t>
  </si>
  <si>
    <t>1995-08-02</t>
  </si>
  <si>
    <t>Modestas</t>
  </si>
  <si>
    <t>Pabiržis</t>
  </si>
  <si>
    <t>1996-06-08</t>
  </si>
  <si>
    <t>D.Tamulevičius, L.Petronienė</t>
  </si>
  <si>
    <t>Gaudutis</t>
  </si>
  <si>
    <t>1992-11-02</t>
  </si>
  <si>
    <t>I.Juodeškienė</t>
  </si>
  <si>
    <t>Balsys</t>
  </si>
  <si>
    <t>1989-09-12</t>
  </si>
  <si>
    <t xml:space="preserve">Paulina </t>
  </si>
  <si>
    <t>Drazdauskaitė</t>
  </si>
  <si>
    <t>1993-08-30</t>
  </si>
  <si>
    <t>Remigijus</t>
  </si>
  <si>
    <t>Kančys</t>
  </si>
  <si>
    <t>1987-07-17</t>
  </si>
  <si>
    <t>Regimantas</t>
  </si>
  <si>
    <t>Tarasevičius</t>
  </si>
  <si>
    <t>1984-11-17</t>
  </si>
  <si>
    <t>Donatas</t>
  </si>
  <si>
    <t>Andžgauskas</t>
  </si>
  <si>
    <t>1990-04-18</t>
  </si>
  <si>
    <t>Mockus</t>
  </si>
  <si>
    <t>1992-10-30</t>
  </si>
  <si>
    <t>Loreta</t>
  </si>
  <si>
    <t>Kančytė</t>
  </si>
  <si>
    <t>1994-07-20</t>
  </si>
  <si>
    <t>, I.Juodeškienė,A.Klebauskas</t>
  </si>
  <si>
    <t>Žuolys</t>
  </si>
  <si>
    <t>R.Bindokienė</t>
  </si>
  <si>
    <t>Čėsnaitė</t>
  </si>
  <si>
    <t>V.Komisaraitis,A.Buliuolis</t>
  </si>
  <si>
    <t>Ieva</t>
  </si>
  <si>
    <t>Lietuvininkaitė</t>
  </si>
  <si>
    <t>V.Komisaraitis,G.Janušauskas</t>
  </si>
  <si>
    <t>Žemaitis</t>
  </si>
  <si>
    <t>Šarūnė</t>
  </si>
  <si>
    <t>Luckaitė</t>
  </si>
  <si>
    <t>Vernickaitė</t>
  </si>
  <si>
    <t>Bakšenskaitė</t>
  </si>
  <si>
    <t>Norvaiša</t>
  </si>
  <si>
    <t>Vaclovas Miliauskas</t>
  </si>
  <si>
    <t>1993-08-08</t>
  </si>
  <si>
    <t>1994-07-08</t>
  </si>
  <si>
    <t>1984-02-08</t>
  </si>
  <si>
    <t>1994-08-17</t>
  </si>
  <si>
    <t>1993-04-13</t>
  </si>
  <si>
    <t>1994-02-18</t>
  </si>
  <si>
    <t>1993-12-18</t>
  </si>
  <si>
    <t>1995-07-28</t>
  </si>
  <si>
    <t>1996-02-08</t>
  </si>
  <si>
    <t>Šalaševičius</t>
  </si>
  <si>
    <t xml:space="preserve">Martynas </t>
  </si>
  <si>
    <t>Stočkus</t>
  </si>
  <si>
    <t xml:space="preserve">Stasys </t>
  </si>
  <si>
    <t>Kašinskas</t>
  </si>
  <si>
    <t xml:space="preserve">Andrius </t>
  </si>
  <si>
    <t>Markauskas</t>
  </si>
  <si>
    <t xml:space="preserve">Nerijus </t>
  </si>
  <si>
    <t>Glineckaitė</t>
  </si>
  <si>
    <t xml:space="preserve">Audronė </t>
  </si>
  <si>
    <t>Pavelčikaitė</t>
  </si>
  <si>
    <t>Malinauskaitė</t>
  </si>
  <si>
    <t xml:space="preserve">Laura </t>
  </si>
  <si>
    <t>Bazevičiūtė</t>
  </si>
  <si>
    <t xml:space="preserve">Odeta </t>
  </si>
  <si>
    <t>Navickaitė</t>
  </si>
  <si>
    <t xml:space="preserve">Sandra </t>
  </si>
  <si>
    <t>Alytaitė</t>
  </si>
  <si>
    <t xml:space="preserve">Neringa </t>
  </si>
  <si>
    <t xml:space="preserve">Silvija </t>
  </si>
  <si>
    <t>Aleknaitė</t>
  </si>
  <si>
    <t>D.Jankauskaitė, N.Sabaliauskienė</t>
  </si>
  <si>
    <t>Norkus</t>
  </si>
  <si>
    <t>Astrauskas</t>
  </si>
  <si>
    <t>Tautvydas</t>
  </si>
  <si>
    <t>Valašinas</t>
  </si>
  <si>
    <t>1996 02 13</t>
  </si>
  <si>
    <t>Kasparavičiūtė</t>
  </si>
  <si>
    <t>Čepaitė</t>
  </si>
  <si>
    <t>1995-08-20</t>
  </si>
  <si>
    <t>Sliesoraitytė</t>
  </si>
  <si>
    <t>1997-03-24</t>
  </si>
  <si>
    <t>Docius</t>
  </si>
  <si>
    <t>1997-02-21</t>
  </si>
  <si>
    <t>1997-07-03</t>
  </si>
  <si>
    <t>Liubinaitė</t>
  </si>
  <si>
    <t>1996-11-17</t>
  </si>
  <si>
    <t>Donaldas</t>
  </si>
  <si>
    <t>Dailidė</t>
  </si>
  <si>
    <t>1996-05-16</t>
  </si>
  <si>
    <t>Maleckas</t>
  </si>
  <si>
    <t>1998-12-13</t>
  </si>
  <si>
    <t>Evelina</t>
  </si>
  <si>
    <t>Špokaitė</t>
  </si>
  <si>
    <t>1998-06-15</t>
  </si>
  <si>
    <t>Kiškytė</t>
  </si>
  <si>
    <t>1998-08-25</t>
  </si>
  <si>
    <t>Daškevičius</t>
  </si>
  <si>
    <t>1992-10-06</t>
  </si>
  <si>
    <t>Gretė</t>
  </si>
  <si>
    <t>Voronavičiūtė</t>
  </si>
  <si>
    <t>1994-05-17</t>
  </si>
  <si>
    <t>Klaid</t>
  </si>
  <si>
    <t>Aleksandrov</t>
  </si>
  <si>
    <t>1997-08-22</t>
  </si>
  <si>
    <t>Barauskas</t>
  </si>
  <si>
    <t>1999-08-19</t>
  </si>
  <si>
    <t>Dainius</t>
  </si>
  <si>
    <t>Čapkauskas</t>
  </si>
  <si>
    <t>1998-12-28</t>
  </si>
  <si>
    <t>Slavinskaitė</t>
  </si>
  <si>
    <t>1999-01-16</t>
  </si>
  <si>
    <t>Pečiulis</t>
  </si>
  <si>
    <t>Karpas</t>
  </si>
  <si>
    <t>1999-08-25</t>
  </si>
  <si>
    <t>1999-02-25</t>
  </si>
  <si>
    <t>Žydrūnas</t>
  </si>
  <si>
    <t>Strumila</t>
  </si>
  <si>
    <t>1995-04-21</t>
  </si>
  <si>
    <t>Dovilė</t>
  </si>
  <si>
    <t>Kiudelytė</t>
  </si>
  <si>
    <t>1999-04-14</t>
  </si>
  <si>
    <t>Grigaitis</t>
  </si>
  <si>
    <t>1997-10-13</t>
  </si>
  <si>
    <t>1988-02-18</t>
  </si>
  <si>
    <t>Dalikas</t>
  </si>
  <si>
    <t>1982-12-26</t>
  </si>
  <si>
    <t>Kavaliauskas</t>
  </si>
  <si>
    <t>1992-04-20</t>
  </si>
  <si>
    <t>Lukoševičius</t>
  </si>
  <si>
    <t>1991-10-07</t>
  </si>
  <si>
    <t>Justas</t>
  </si>
  <si>
    <t>Ganusauskas</t>
  </si>
  <si>
    <t>1999-03-05</t>
  </si>
  <si>
    <t>Voraitė</t>
  </si>
  <si>
    <t>1994-01-10</t>
  </si>
  <si>
    <t>Gintautas</t>
  </si>
  <si>
    <t>Lenartavičius</t>
  </si>
  <si>
    <t>1991-05-31</t>
  </si>
  <si>
    <t>Drelingas</t>
  </si>
  <si>
    <t>1999-12-03</t>
  </si>
  <si>
    <t>Gagiškis</t>
  </si>
  <si>
    <t>1999-08-04</t>
  </si>
  <si>
    <t>Gintaras</t>
  </si>
  <si>
    <t>Juška</t>
  </si>
  <si>
    <t>1996-03-27</t>
  </si>
  <si>
    <t>Bacevičius</t>
  </si>
  <si>
    <t>1999-04-07</t>
  </si>
  <si>
    <t>Damijonaitytė</t>
  </si>
  <si>
    <t>Stačiūnaitė</t>
  </si>
  <si>
    <t>1998-02-10</t>
  </si>
  <si>
    <t>Benas</t>
  </si>
  <si>
    <t>Survila</t>
  </si>
  <si>
    <t>1999-06-09</t>
  </si>
  <si>
    <t>Juozaitis</t>
  </si>
  <si>
    <t>1998-07-13</t>
  </si>
  <si>
    <t>148</t>
  </si>
  <si>
    <t>149</t>
  </si>
  <si>
    <t>161</t>
  </si>
  <si>
    <t>162</t>
  </si>
  <si>
    <t>163</t>
  </si>
  <si>
    <t>164</t>
  </si>
  <si>
    <t>165</t>
  </si>
  <si>
    <t>166</t>
  </si>
  <si>
    <t>150</t>
  </si>
  <si>
    <t>167</t>
  </si>
  <si>
    <t>168</t>
  </si>
  <si>
    <t>169</t>
  </si>
  <si>
    <t>153</t>
  </si>
  <si>
    <t>154</t>
  </si>
  <si>
    <t>155</t>
  </si>
  <si>
    <t>156</t>
  </si>
  <si>
    <t>170</t>
  </si>
  <si>
    <t>171</t>
  </si>
  <si>
    <t>172</t>
  </si>
  <si>
    <t>173</t>
  </si>
  <si>
    <t>174</t>
  </si>
  <si>
    <t>175</t>
  </si>
  <si>
    <t>176</t>
  </si>
  <si>
    <t>177</t>
  </si>
  <si>
    <t>157</t>
  </si>
  <si>
    <t>158</t>
  </si>
  <si>
    <t>159</t>
  </si>
  <si>
    <t>160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</si>
  <si>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</si>
  <si>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</si>
  <si>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</si>
  <si>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</si>
  <si>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</si>
  <si>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</si>
  <si>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</si>
  <si>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</si>
  <si>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</si>
  <si>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Sadovskis</t>
  </si>
  <si>
    <t>V.Šilinskas,V.Kiaulakis</t>
  </si>
  <si>
    <t>Saulevičius</t>
  </si>
  <si>
    <t>V.Šilinskas,J.Tribė</t>
  </si>
  <si>
    <t>Valaitytė</t>
  </si>
  <si>
    <t>1993-02-26</t>
  </si>
  <si>
    <t>V.Šilinskas,R.Sadzevičienė,S.Oželis</t>
  </si>
  <si>
    <t xml:space="preserve">Algirdas </t>
  </si>
  <si>
    <t>Stuknys</t>
  </si>
  <si>
    <t>R. Anclauskas</t>
  </si>
  <si>
    <t>Arminas</t>
  </si>
  <si>
    <t xml:space="preserve">Mantvydas </t>
  </si>
  <si>
    <t>Sutkevičius</t>
  </si>
  <si>
    <t xml:space="preserve">Mantas </t>
  </si>
  <si>
    <t>Palkauskas</t>
  </si>
  <si>
    <t xml:space="preserve">Vaidas </t>
  </si>
  <si>
    <t>Vekerotas</t>
  </si>
  <si>
    <t xml:space="preserve">Lukas </t>
  </si>
  <si>
    <t>Margevičius</t>
  </si>
  <si>
    <t xml:space="preserve">Laimonas </t>
  </si>
  <si>
    <t>Kaselis</t>
  </si>
  <si>
    <t xml:space="preserve">Aurimas </t>
  </si>
  <si>
    <t>Gečas</t>
  </si>
  <si>
    <t>Gorlovas</t>
  </si>
  <si>
    <t>Ašutaitis</t>
  </si>
  <si>
    <t xml:space="preserve">Donatas </t>
  </si>
  <si>
    <t>Nedzinskas</t>
  </si>
  <si>
    <t>Žemaitytė</t>
  </si>
  <si>
    <t>A.Gavėnas</t>
  </si>
  <si>
    <t>Dilys</t>
  </si>
  <si>
    <t>Kentra</t>
  </si>
  <si>
    <t>Vitonis</t>
  </si>
  <si>
    <t>A.Gavėnas,V.Čereška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</si>
  <si>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</si>
  <si>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</si>
  <si>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</si>
  <si>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</si>
  <si>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</si>
  <si>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</si>
  <si>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</si>
  <si>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</si>
  <si>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</si>
  <si>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</si>
  <si>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</si>
  <si>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</si>
  <si>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</si>
  <si>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137</t>
  </si>
  <si>
    <t>113</t>
  </si>
  <si>
    <t>81</t>
  </si>
  <si>
    <t>299</t>
  </si>
  <si>
    <t>826</t>
  </si>
  <si>
    <t>91</t>
  </si>
  <si>
    <t>21</t>
  </si>
  <si>
    <t>230</t>
  </si>
  <si>
    <t>290</t>
  </si>
  <si>
    <t>89</t>
  </si>
  <si>
    <t>29</t>
  </si>
  <si>
    <t>107</t>
  </si>
  <si>
    <t>44</t>
  </si>
  <si>
    <t>54</t>
  </si>
  <si>
    <t>61</t>
  </si>
  <si>
    <t>64</t>
  </si>
  <si>
    <t>69</t>
  </si>
  <si>
    <t>70</t>
  </si>
  <si>
    <t>78</t>
  </si>
  <si>
    <t>79</t>
  </si>
  <si>
    <t>80</t>
  </si>
  <si>
    <t>86</t>
  </si>
  <si>
    <t>92</t>
  </si>
  <si>
    <t>105</t>
  </si>
  <si>
    <t>115</t>
  </si>
  <si>
    <t>124</t>
  </si>
  <si>
    <t>126</t>
  </si>
  <si>
    <t>129</t>
  </si>
  <si>
    <t>132</t>
  </si>
  <si>
    <t>134</t>
  </si>
  <si>
    <t>Bieliūnas</t>
  </si>
  <si>
    <t>Marijampolė-Vl.</t>
  </si>
  <si>
    <t>J.Garalevičius,V.Komisaraitis</t>
  </si>
  <si>
    <t>135</t>
  </si>
  <si>
    <t>Austra</t>
  </si>
  <si>
    <t>Skujytė</t>
  </si>
  <si>
    <t>J.A.Stanislovaičiai,R.Plungė</t>
  </si>
  <si>
    <t>Garbašauskaitė</t>
  </si>
  <si>
    <t>J.A.Stanislovaičiai,E.Žilys</t>
  </si>
  <si>
    <t>Auželytė</t>
  </si>
  <si>
    <t>1992-</t>
  </si>
  <si>
    <t>Biržai-Kaunas</t>
  </si>
  <si>
    <t>Pranckevičius</t>
  </si>
  <si>
    <t>A.J.Stanislovaičiai</t>
  </si>
  <si>
    <t>V.Bogomolovas,A.Stanislovaitis</t>
  </si>
  <si>
    <t>Lesnickas</t>
  </si>
  <si>
    <t>J.A.Stanislovaičiai,E.Suveizdis</t>
  </si>
  <si>
    <t>Klimas</t>
  </si>
  <si>
    <t>J.A.Stanislovaičiai</t>
  </si>
  <si>
    <t>Ugianskis</t>
  </si>
  <si>
    <t>A.Miliauskas,A.Šimkūnas</t>
  </si>
  <si>
    <t>Dovliaš</t>
  </si>
  <si>
    <t>A.Miliauskas</t>
  </si>
  <si>
    <t>Petras Danielius</t>
  </si>
  <si>
    <t>Jucevičius</t>
  </si>
  <si>
    <t>Gražina</t>
  </si>
  <si>
    <t>Plentauskaitė</t>
  </si>
  <si>
    <t>V.Kaselis,A.Šimkus</t>
  </si>
  <si>
    <t>Krakės-Kaunas</t>
  </si>
  <si>
    <t>Laurynaitė</t>
  </si>
  <si>
    <t>Bielevičiūtė</t>
  </si>
  <si>
    <t>140</t>
  </si>
  <si>
    <t>141</t>
  </si>
  <si>
    <t>142</t>
  </si>
  <si>
    <t>Strupaitytė</t>
  </si>
  <si>
    <t>1998-10-15</t>
  </si>
  <si>
    <t>A. Krakauskas</t>
  </si>
  <si>
    <t>2000- 12-28</t>
  </si>
  <si>
    <t>1998-06-24</t>
  </si>
  <si>
    <t>1998-09-17</t>
  </si>
  <si>
    <t xml:space="preserve">Klaidas </t>
  </si>
  <si>
    <t>Kalijevas</t>
  </si>
  <si>
    <t xml:space="preserve">Airidas </t>
  </si>
  <si>
    <t>Sačhoručenko</t>
  </si>
  <si>
    <t>Auga</t>
  </si>
  <si>
    <t xml:space="preserve">Gintaras </t>
  </si>
  <si>
    <t>Lapaitis</t>
  </si>
  <si>
    <t>82</t>
  </si>
  <si>
    <t>8,32</t>
  </si>
  <si>
    <t>9,16</t>
  </si>
  <si>
    <t>9,21</t>
  </si>
  <si>
    <t>9,79</t>
  </si>
  <si>
    <t>10,75</t>
  </si>
  <si>
    <t>DNS</t>
  </si>
  <si>
    <t>Mastauskas</t>
  </si>
  <si>
    <t>8,66</t>
  </si>
  <si>
    <t>8,81</t>
  </si>
  <si>
    <t>9,12</t>
  </si>
  <si>
    <t>9,41</t>
  </si>
  <si>
    <t>9,43</t>
  </si>
  <si>
    <t>10,08</t>
  </si>
  <si>
    <t>8,53</t>
  </si>
  <si>
    <t>8,69</t>
  </si>
  <si>
    <t>8,98</t>
  </si>
  <si>
    <t>8,99</t>
  </si>
  <si>
    <t>15</t>
  </si>
  <si>
    <t>16</t>
  </si>
  <si>
    <t>17</t>
  </si>
  <si>
    <t>18</t>
  </si>
  <si>
    <t>DQ</t>
  </si>
  <si>
    <t>9,32</t>
  </si>
  <si>
    <t>X</t>
  </si>
  <si>
    <t>Eivina</t>
  </si>
  <si>
    <t>Kirvilaitytė</t>
  </si>
  <si>
    <t>R.Ramanauskaitė</t>
  </si>
  <si>
    <t>Narkevičiūtė</t>
  </si>
  <si>
    <t>7,54</t>
  </si>
  <si>
    <t>7,97</t>
  </si>
  <si>
    <t>8,39</t>
  </si>
  <si>
    <t>10,01</t>
  </si>
  <si>
    <t>8,21</t>
  </si>
  <si>
    <t>8,40</t>
  </si>
  <si>
    <t>8,45</t>
  </si>
  <si>
    <t>8,75</t>
  </si>
  <si>
    <t>8,86</t>
  </si>
  <si>
    <t>Estera</t>
  </si>
  <si>
    <t>Vosyliūtė</t>
  </si>
  <si>
    <t>3:26,73</t>
  </si>
  <si>
    <t>3:50,81</t>
  </si>
  <si>
    <t>4:06,29</t>
  </si>
  <si>
    <t>Gudzikaitė</t>
  </si>
  <si>
    <t>1998-</t>
  </si>
  <si>
    <t>DNF</t>
  </si>
  <si>
    <t>3:03,06</t>
  </si>
  <si>
    <t>3:18,52</t>
  </si>
  <si>
    <t>8,43</t>
  </si>
  <si>
    <t>8,64</t>
  </si>
  <si>
    <t>8,67</t>
  </si>
  <si>
    <t>8,89</t>
  </si>
  <si>
    <t>8,02</t>
  </si>
  <si>
    <t>8,33</t>
  </si>
  <si>
    <t>8,46</t>
  </si>
  <si>
    <t>Šerkšnienė</t>
  </si>
  <si>
    <t>V.Streckis, R.Snarskienė</t>
  </si>
  <si>
    <t>7:47,93</t>
  </si>
  <si>
    <t>8:07,68</t>
  </si>
  <si>
    <t>8:12,28</t>
  </si>
  <si>
    <t>8:20,47</t>
  </si>
  <si>
    <t>8:57,60</t>
  </si>
  <si>
    <t>9:27,07</t>
  </si>
  <si>
    <t>10:04,64</t>
  </si>
  <si>
    <t>x</t>
  </si>
  <si>
    <t>14:19,82</t>
  </si>
  <si>
    <t>14:19,83</t>
  </si>
  <si>
    <t>18:45,31</t>
  </si>
  <si>
    <t>47,39</t>
  </si>
  <si>
    <t>51,15</t>
  </si>
  <si>
    <t>59,47</t>
  </si>
  <si>
    <t>46,80</t>
  </si>
  <si>
    <t>47,87</t>
  </si>
  <si>
    <t>55,32</t>
  </si>
  <si>
    <t>46,56</t>
  </si>
  <si>
    <t>48,47</t>
  </si>
  <si>
    <t>49,11</t>
  </si>
  <si>
    <t>54,46</t>
  </si>
  <si>
    <t>41,28</t>
  </si>
  <si>
    <t>44,18</t>
  </si>
  <si>
    <t>51,02</t>
  </si>
  <si>
    <t>56,16</t>
  </si>
  <si>
    <t>Grinčikaitė</t>
  </si>
  <si>
    <t>Klaipėda</t>
  </si>
  <si>
    <t>E.Norvilas</t>
  </si>
  <si>
    <t>45,04</t>
  </si>
  <si>
    <t>49,66</t>
  </si>
  <si>
    <t>51,85</t>
  </si>
  <si>
    <t>-</t>
  </si>
  <si>
    <t>7,50</t>
  </si>
  <si>
    <t>8,51</t>
  </si>
  <si>
    <t>8,54</t>
  </si>
  <si>
    <t>9,04</t>
  </si>
  <si>
    <t>9,09</t>
  </si>
  <si>
    <t>7,87</t>
  </si>
  <si>
    <t>8,70</t>
  </si>
  <si>
    <t>8,84</t>
  </si>
  <si>
    <t>9,07</t>
  </si>
  <si>
    <t>9,75</t>
  </si>
  <si>
    <t>7,74</t>
  </si>
  <si>
    <t>8,23</t>
  </si>
  <si>
    <t>8,73</t>
  </si>
  <si>
    <t>8,79</t>
  </si>
  <si>
    <t>9,72</t>
  </si>
  <si>
    <t>8,57</t>
  </si>
  <si>
    <t>9,39</t>
  </si>
  <si>
    <t>19</t>
  </si>
  <si>
    <t>20</t>
  </si>
  <si>
    <t>22</t>
  </si>
  <si>
    <t>23</t>
  </si>
  <si>
    <t>24</t>
  </si>
  <si>
    <t>7,11</t>
  </si>
  <si>
    <t>7,40</t>
  </si>
  <si>
    <t>7,63</t>
  </si>
  <si>
    <t>7,91</t>
  </si>
  <si>
    <t>8,09</t>
  </si>
  <si>
    <t xml:space="preserve">Simona </t>
  </si>
  <si>
    <t>Dobilaitė</t>
  </si>
  <si>
    <t>T.Nerošaitė</t>
  </si>
  <si>
    <t>Marcinkevčiūtė</t>
  </si>
  <si>
    <t>A,Kazlauskas</t>
  </si>
  <si>
    <t>7,21</t>
  </si>
  <si>
    <t>7,33</t>
  </si>
  <si>
    <t>7,34</t>
  </si>
  <si>
    <t>7,81</t>
  </si>
  <si>
    <t>8,35</t>
  </si>
  <si>
    <t>7,73</t>
  </si>
  <si>
    <t>7,48</t>
  </si>
  <si>
    <t>7,61</t>
  </si>
  <si>
    <t>7,62</t>
  </si>
  <si>
    <t>7,75</t>
  </si>
  <si>
    <t>7,85</t>
  </si>
  <si>
    <t>7,66</t>
  </si>
  <si>
    <t>7,70</t>
  </si>
  <si>
    <t>7,84</t>
  </si>
  <si>
    <t>7,19</t>
  </si>
  <si>
    <t>7,41</t>
  </si>
  <si>
    <t>7,53</t>
  </si>
  <si>
    <t>8,16</t>
  </si>
  <si>
    <t>7,43</t>
  </si>
  <si>
    <t>7,47</t>
  </si>
  <si>
    <t>7,69</t>
  </si>
  <si>
    <t>7,95</t>
  </si>
  <si>
    <t>8,06</t>
  </si>
  <si>
    <t>7,26</t>
  </si>
  <si>
    <t>7,65</t>
  </si>
  <si>
    <t>7,90</t>
  </si>
  <si>
    <t>7,55</t>
  </si>
  <si>
    <t>7,58</t>
  </si>
  <si>
    <t>7,83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</si>
  <si>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</si>
  <si>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</si>
  <si>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</si>
  <si>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</si>
  <si>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</si>
  <si>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</si>
  <si>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</si>
  <si>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</si>
  <si>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</si>
  <si>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</si>
  <si>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</si>
  <si>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</si>
  <si>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</si>
  <si>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</si>
  <si>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</si>
  <si>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</si>
  <si>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Stačiokas</t>
  </si>
  <si>
    <t>2:44,47</t>
  </si>
  <si>
    <t>2:45,84</t>
  </si>
  <si>
    <t>2:52,15</t>
  </si>
  <si>
    <t>2:54,18</t>
  </si>
  <si>
    <t>2:55,80</t>
  </si>
  <si>
    <t>2:59,87</t>
  </si>
  <si>
    <t>2:25,49</t>
  </si>
  <si>
    <t>2:34,18</t>
  </si>
  <si>
    <t>2:35,65</t>
  </si>
  <si>
    <t>2:37,39</t>
  </si>
  <si>
    <t>2:46,18</t>
  </si>
  <si>
    <t>2:47,00</t>
  </si>
  <si>
    <t>2:52,26</t>
  </si>
  <si>
    <t>3:16,52</t>
  </si>
  <si>
    <t>2:11,90</t>
  </si>
  <si>
    <t>2:12,65</t>
  </si>
  <si>
    <t>2:13,35</t>
  </si>
  <si>
    <t>2:13,43</t>
  </si>
  <si>
    <t>2:15,62</t>
  </si>
  <si>
    <t>2:19,20</t>
  </si>
  <si>
    <t>2:20,92</t>
  </si>
  <si>
    <t>2:21,10</t>
  </si>
  <si>
    <t>2:27,58</t>
  </si>
  <si>
    <t>1:59,53</t>
  </si>
  <si>
    <t>2:04,55</t>
  </si>
  <si>
    <t>2:06,16</t>
  </si>
  <si>
    <t>2:06,52</t>
  </si>
  <si>
    <t>2:08,69</t>
  </si>
  <si>
    <t>2:09,27</t>
  </si>
  <si>
    <t>2:10,69</t>
  </si>
  <si>
    <t>7,46</t>
  </si>
  <si>
    <t>7,77</t>
  </si>
  <si>
    <t>7,89</t>
  </si>
  <si>
    <t>8,24</t>
  </si>
  <si>
    <t>8,55</t>
  </si>
  <si>
    <t>7,10</t>
  </si>
  <si>
    <t>7,18</t>
  </si>
  <si>
    <t>7,28</t>
  </si>
  <si>
    <t>A.Gavėnas,E.Ivanauskas</t>
  </si>
  <si>
    <t>NM</t>
  </si>
  <si>
    <t>11:30,15</t>
  </si>
  <si>
    <t>12:12,12</t>
  </si>
  <si>
    <t>12:32,35</t>
  </si>
  <si>
    <t>12:37,72</t>
  </si>
  <si>
    <t>12:51,75</t>
  </si>
  <si>
    <t>13:53,55</t>
  </si>
  <si>
    <t>13:55,06</t>
  </si>
  <si>
    <t>8:57,14</t>
  </si>
  <si>
    <t>9:13,48</t>
  </si>
  <si>
    <t>9:15,71</t>
  </si>
  <si>
    <t>9:32,83</t>
  </si>
  <si>
    <t>9:36,06</t>
  </si>
  <si>
    <t>9:42,40</t>
  </si>
  <si>
    <t>9:51,54</t>
  </si>
  <si>
    <t>9:58,23</t>
  </si>
  <si>
    <t>10:05,76</t>
  </si>
  <si>
    <t>10:40,93</t>
  </si>
  <si>
    <t>11:04,67</t>
  </si>
  <si>
    <t>N.Gedgaudienė,R.Petruškevičius</t>
  </si>
  <si>
    <t>Janauskas</t>
  </si>
  <si>
    <t>Šiauliai</t>
  </si>
  <si>
    <t>9,47</t>
  </si>
  <si>
    <t>9,58</t>
  </si>
  <si>
    <t>11,77</t>
  </si>
  <si>
    <t>10,55</t>
  </si>
  <si>
    <t>12,26</t>
  </si>
  <si>
    <t>9,60</t>
  </si>
  <si>
    <t>10,45</t>
  </si>
  <si>
    <t>10,54</t>
  </si>
  <si>
    <t>11,72</t>
  </si>
  <si>
    <t>1:53,04</t>
  </si>
  <si>
    <t>2:14,86</t>
  </si>
  <si>
    <t>210</t>
  </si>
  <si>
    <t>220</t>
  </si>
  <si>
    <t>240</t>
  </si>
  <si>
    <t>250</t>
  </si>
  <si>
    <t>0</t>
  </si>
  <si>
    <t>xx0</t>
  </si>
  <si>
    <t>xxx</t>
  </si>
  <si>
    <t>2,40</t>
  </si>
  <si>
    <t>x0</t>
  </si>
  <si>
    <t>2,20</t>
  </si>
  <si>
    <t>1,80</t>
  </si>
  <si>
    <t>260</t>
  </si>
  <si>
    <t>280</t>
  </si>
  <si>
    <t>310</t>
  </si>
  <si>
    <t>320</t>
  </si>
  <si>
    <t>330</t>
  </si>
  <si>
    <t>340</t>
  </si>
  <si>
    <t>350</t>
  </si>
  <si>
    <t>1:30,47</t>
  </si>
  <si>
    <t>1:38,17</t>
  </si>
  <si>
    <t>1:55,20</t>
  </si>
  <si>
    <t>1:55,22</t>
  </si>
  <si>
    <t>1:59,98</t>
  </si>
  <si>
    <t>2:01,72</t>
  </si>
  <si>
    <t>30,64</t>
  </si>
  <si>
    <t>31,47</t>
  </si>
  <si>
    <t>31,57</t>
  </si>
  <si>
    <t>28,37</t>
  </si>
  <si>
    <t>29,85</t>
  </si>
  <si>
    <t>31,93</t>
  </si>
  <si>
    <t>32,88</t>
  </si>
  <si>
    <t>33,18</t>
  </si>
  <si>
    <t>33,39</t>
  </si>
  <si>
    <t>33,78</t>
  </si>
  <si>
    <t>35,50</t>
  </si>
  <si>
    <t>29,18</t>
  </si>
  <si>
    <t>30,68</t>
  </si>
  <si>
    <t>30,71</t>
  </si>
  <si>
    <t>35,23</t>
  </si>
  <si>
    <t>28,55</t>
  </si>
  <si>
    <t>30,57</t>
  </si>
  <si>
    <t>31,90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</si>
  <si>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</si>
  <si>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</si>
  <si>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</si>
  <si>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</si>
  <si>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</si>
  <si>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</si>
  <si>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</si>
  <si>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</si>
  <si>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</si>
  <si>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</si>
  <si>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</si>
  <si>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1,67</t>
  </si>
  <si>
    <t>O</t>
  </si>
  <si>
    <t>XO</t>
  </si>
  <si>
    <t>XXX</t>
  </si>
  <si>
    <t>XXO</t>
  </si>
  <si>
    <t>29,45</t>
  </si>
  <si>
    <t>30,77</t>
  </si>
  <si>
    <t>32,76</t>
  </si>
  <si>
    <t>28,33</t>
  </si>
  <si>
    <t>29,02</t>
  </si>
  <si>
    <t>30,54</t>
  </si>
  <si>
    <t>32,57</t>
  </si>
  <si>
    <t>26,02</t>
  </si>
  <si>
    <t>29,76</t>
  </si>
  <si>
    <t>31,40</t>
  </si>
  <si>
    <t>33,44</t>
  </si>
  <si>
    <t>28,50</t>
  </si>
  <si>
    <t>29,41</t>
  </si>
  <si>
    <t>3,40</t>
  </si>
  <si>
    <t>3,20</t>
  </si>
  <si>
    <t>270</t>
  </si>
  <si>
    <t>360</t>
  </si>
  <si>
    <t>2,80</t>
  </si>
  <si>
    <t>2,00</t>
  </si>
  <si>
    <t>1,90</t>
  </si>
  <si>
    <t>10,39</t>
  </si>
  <si>
    <t>10,69</t>
  </si>
  <si>
    <t>11,66</t>
  </si>
  <si>
    <t>3,50</t>
  </si>
  <si>
    <t>2,60</t>
  </si>
  <si>
    <t>2,30</t>
  </si>
  <si>
    <t>Dangirdas</t>
  </si>
  <si>
    <t>Šimkus</t>
  </si>
  <si>
    <t>1,70</t>
  </si>
  <si>
    <t>380</t>
  </si>
  <si>
    <t>420</t>
  </si>
  <si>
    <t>430</t>
  </si>
  <si>
    <t>441</t>
  </si>
  <si>
    <t>450</t>
  </si>
  <si>
    <t>9,11</t>
  </si>
  <si>
    <t>9,48</t>
  </si>
  <si>
    <t>9,61</t>
  </si>
  <si>
    <t>10,18</t>
  </si>
  <si>
    <t>4,41</t>
  </si>
  <si>
    <t>xx-</t>
  </si>
  <si>
    <t>Pravdzinskas</t>
  </si>
  <si>
    <t>7:43,37</t>
  </si>
  <si>
    <t>8:01,09</t>
  </si>
  <si>
    <t>8,49</t>
  </si>
  <si>
    <t>8,93</t>
  </si>
  <si>
    <t>8,52</t>
  </si>
  <si>
    <t>8,78</t>
  </si>
  <si>
    <t>9,29</t>
  </si>
  <si>
    <t>8,65</t>
  </si>
  <si>
    <t>9,46</t>
  </si>
  <si>
    <t>9,54</t>
  </si>
  <si>
    <t>9,69</t>
  </si>
  <si>
    <t>1:03,62</t>
  </si>
  <si>
    <t>1:06,91</t>
  </si>
  <si>
    <t>1:12,76</t>
  </si>
  <si>
    <t>1:03,05</t>
  </si>
  <si>
    <t>1:04,92</t>
  </si>
  <si>
    <t>1:05,44</t>
  </si>
  <si>
    <t>1:21,42</t>
  </si>
  <si>
    <t>1:02,40</t>
  </si>
  <si>
    <t>1:10,62</t>
  </si>
  <si>
    <t>1,73</t>
  </si>
  <si>
    <t>1,75</t>
  </si>
  <si>
    <t>1:08,11</t>
  </si>
  <si>
    <t>1:11,92</t>
  </si>
  <si>
    <t>1:14,93</t>
  </si>
  <si>
    <t>1:23,75</t>
  </si>
  <si>
    <t>53,56</t>
  </si>
  <si>
    <t>57,59</t>
  </si>
  <si>
    <t>59,55</t>
  </si>
  <si>
    <t>61,33</t>
  </si>
  <si>
    <t>53,10</t>
  </si>
  <si>
    <t>53,90</t>
  </si>
  <si>
    <t>54,79</t>
  </si>
  <si>
    <t>54,90</t>
  </si>
  <si>
    <t>55,09</t>
  </si>
  <si>
    <t>59,91</t>
  </si>
  <si>
    <t>N.Gedgaudienė</t>
  </si>
  <si>
    <t>51,99</t>
  </si>
  <si>
    <t>53,75</t>
  </si>
  <si>
    <t>57,03</t>
  </si>
  <si>
    <t>57,82</t>
  </si>
  <si>
    <t>53,96</t>
  </si>
  <si>
    <t>54,91</t>
  </si>
  <si>
    <t>57,93</t>
  </si>
  <si>
    <t>I.Juodeškienė,A.Klebauskas</t>
  </si>
  <si>
    <t>4:59,37</t>
  </si>
  <si>
    <t>5:02,82</t>
  </si>
  <si>
    <t>5:50,40</t>
  </si>
  <si>
    <t>6:11,46</t>
  </si>
  <si>
    <t>8,38</t>
  </si>
  <si>
    <t>8,72</t>
  </si>
  <si>
    <t>8,88</t>
  </si>
  <si>
    <t>1,85</t>
  </si>
  <si>
    <t xml:space="preserve">XXX </t>
  </si>
  <si>
    <t>X--</t>
  </si>
  <si>
    <t xml:space="preserve"> </t>
  </si>
  <si>
    <t>4:04,93</t>
  </si>
  <si>
    <t>4:08,39</t>
  </si>
  <si>
    <t>4:18,52</t>
  </si>
  <si>
    <t>4:18,63</t>
  </si>
  <si>
    <t>4:22,39</t>
  </si>
  <si>
    <t>4:24,21</t>
  </si>
  <si>
    <t>4:25,41</t>
  </si>
  <si>
    <t>4:35,18</t>
  </si>
  <si>
    <t>4:35,27</t>
  </si>
  <si>
    <t>4:38,10</t>
  </si>
  <si>
    <t>4:39,81</t>
  </si>
  <si>
    <t>Šakevičius</t>
  </si>
  <si>
    <t>1,95</t>
  </si>
  <si>
    <t>2,05</t>
  </si>
  <si>
    <t>2,10</t>
  </si>
  <si>
    <t>2,15</t>
  </si>
  <si>
    <t>2,17</t>
  </si>
  <si>
    <t>Kv.l.</t>
  </si>
  <si>
    <t>IIA</t>
  </si>
  <si>
    <t>IIIA</t>
  </si>
  <si>
    <t>I JA</t>
  </si>
  <si>
    <t>II JA</t>
  </si>
  <si>
    <t>III JA</t>
  </si>
  <si>
    <t>I A</t>
  </si>
  <si>
    <t>II A</t>
  </si>
  <si>
    <t>III A</t>
  </si>
  <si>
    <t>KSM</t>
  </si>
  <si>
    <t>SM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</si>
</sst>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yyyy\-mm\-d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"/>
    <numFmt numFmtId="180" formatCode="0.0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mmm/yyyy"/>
    <numFmt numFmtId="185" formatCode="yy/mm/dd"/>
    <numFmt numFmtId="186" formatCode="0.00000"/>
    <numFmt numFmtId="187" formatCode="m:ss.00"/>
    <numFmt numFmtId="188" formatCode="mm:ss.00"/>
    <numFmt numFmtId="189" formatCode="m:ss.0"/>
    <numFmt numFmtId="190" formatCode="_-* #,##0.000\ &quot;Lt&quot;_-;\-* #,##0.000\ &quot;Lt&quot;_-;_-* &quot;-&quot;??\ &quot;Lt&quot;_-;_-@_-"/>
    <numFmt numFmtId="191" formatCode="_-* #,##0.0\ &quot;Lt&quot;_-;\-* #,##0.0\ &quot;Lt&quot;_-;_-* &quot;-&quot;??\ &quot;Lt&quot;_-;_-@_-"/>
  </numFmts>
  <fonts count="38">
    <font>
      <sz val="10"/>
      <name val="Arial"/>
      <family val="0"/>
    </font>
    <font>
      <sz val="8"/>
      <name val="Arial"/>
      <family val="0"/>
    </font>
    <font>
      <sz val="2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2"/>
      <name val="Times New Roman"/>
      <family val="1"/>
    </font>
    <font>
      <sz val="10"/>
      <name val="HelveticaLT"/>
      <family val="0"/>
    </font>
    <font>
      <sz val="7"/>
      <name val="TimesL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20" borderId="4" applyNumberFormat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20" borderId="6" applyNumberFormat="0" applyAlignment="0" applyProtection="0"/>
    <xf numFmtId="0" fontId="20" fillId="7" borderId="4" applyNumberFormat="0" applyAlignment="0" applyProtection="0"/>
    <xf numFmtId="0" fontId="25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6" applyNumberFormat="0" applyAlignment="0" applyProtection="0"/>
    <xf numFmtId="0" fontId="0" fillId="0" borderId="0">
      <alignment/>
      <protection/>
    </xf>
    <xf numFmtId="0" fontId="36" fillId="0" borderId="0" applyAlignment="0"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23" borderId="8" applyNumberFormat="0" applyFon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0" borderId="4" applyNumberFormat="0" applyAlignment="0" applyProtection="0"/>
    <xf numFmtId="0" fontId="24" fillId="0" borderId="9" applyNumberFormat="0" applyFill="0" applyAlignment="0" applyProtection="0"/>
    <xf numFmtId="0" fontId="25" fillId="0" borderId="7" applyNumberFormat="0" applyFill="0" applyAlignment="0" applyProtection="0"/>
    <xf numFmtId="0" fontId="26" fillId="21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right"/>
    </xf>
    <xf numFmtId="0" fontId="33" fillId="0" borderId="12" xfId="0" applyFont="1" applyBorder="1" applyAlignment="1">
      <alignment horizontal="left"/>
    </xf>
    <xf numFmtId="166" fontId="32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166" fontId="32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33" fillId="0" borderId="22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68" applyNumberFormat="1" applyFont="1" applyBorder="1" applyAlignment="1">
      <alignment horizontal="center"/>
    </xf>
    <xf numFmtId="49" fontId="5" fillId="0" borderId="24" xfId="68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3" fillId="0" borderId="23" xfId="68" applyNumberFormat="1" applyFont="1" applyBorder="1" applyAlignment="1">
      <alignment horizontal="center"/>
    </xf>
    <xf numFmtId="49" fontId="3" fillId="0" borderId="24" xfId="68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6" fontId="6" fillId="0" borderId="23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</cellXfs>
  <cellStyles count="9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prastas 2" xfId="90"/>
    <cellStyle name="Paprastas_Lapas1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2.57421875" style="8" bestFit="1" customWidth="1"/>
    <col min="7" max="7" width="6.0039062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18</v>
      </c>
      <c r="E4" s="17" t="s">
        <v>21</v>
      </c>
      <c r="F4" s="29" t="s">
        <v>67</v>
      </c>
      <c r="G4" s="11"/>
      <c r="H4" s="13"/>
    </row>
    <row r="5" spans="2:6" s="14" customFormat="1" ht="5.25">
      <c r="B5" s="15"/>
      <c r="F5" s="16"/>
    </row>
    <row r="6" spans="1:8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</row>
    <row r="7" spans="1:8" ht="17.25" customHeight="1">
      <c r="A7" s="23" t="s">
        <v>21</v>
      </c>
      <c r="B7" s="24" t="s">
        <v>287</v>
      </c>
      <c r="C7" s="25" t="s">
        <v>288</v>
      </c>
      <c r="D7" s="26">
        <v>35843</v>
      </c>
      <c r="E7" s="26" t="s">
        <v>15</v>
      </c>
      <c r="F7" s="27" t="s">
        <v>284</v>
      </c>
      <c r="G7" s="28" t="s">
        <v>911</v>
      </c>
      <c r="H7" s="28"/>
    </row>
    <row r="8" spans="1:8" ht="17.25" customHeight="1">
      <c r="A8" s="23" t="s">
        <v>22</v>
      </c>
      <c r="B8" s="24" t="s">
        <v>241</v>
      </c>
      <c r="C8" s="25" t="s">
        <v>327</v>
      </c>
      <c r="D8" s="26">
        <v>35585</v>
      </c>
      <c r="E8" s="26" t="s">
        <v>15</v>
      </c>
      <c r="F8" s="27" t="s">
        <v>305</v>
      </c>
      <c r="G8" s="28" t="s">
        <v>913</v>
      </c>
      <c r="H8" s="28"/>
    </row>
    <row r="9" spans="1:8" ht="17.25" customHeight="1">
      <c r="A9" s="23" t="s">
        <v>23</v>
      </c>
      <c r="B9" s="24" t="s">
        <v>344</v>
      </c>
      <c r="C9" s="25" t="s">
        <v>345</v>
      </c>
      <c r="D9" s="26">
        <v>35432</v>
      </c>
      <c r="E9" s="26" t="s">
        <v>15</v>
      </c>
      <c r="F9" s="27" t="s">
        <v>335</v>
      </c>
      <c r="G9" s="28" t="s">
        <v>914</v>
      </c>
      <c r="H9" s="28"/>
    </row>
    <row r="10" spans="1:8" ht="17.25" customHeight="1">
      <c r="A10" s="23" t="s">
        <v>24</v>
      </c>
      <c r="B10" s="24" t="s">
        <v>363</v>
      </c>
      <c r="C10" s="25" t="s">
        <v>364</v>
      </c>
      <c r="D10" s="26">
        <v>35759</v>
      </c>
      <c r="E10" s="26" t="s">
        <v>15</v>
      </c>
      <c r="F10" s="27" t="s">
        <v>341</v>
      </c>
      <c r="G10" s="28" t="s">
        <v>912</v>
      </c>
      <c r="H10" s="28"/>
    </row>
    <row r="11" spans="1:8" ht="17.25" customHeight="1">
      <c r="A11" s="23" t="s">
        <v>25</v>
      </c>
      <c r="B11" s="24" t="s">
        <v>282</v>
      </c>
      <c r="C11" s="25" t="s">
        <v>283</v>
      </c>
      <c r="D11" s="26">
        <v>35467</v>
      </c>
      <c r="E11" s="26" t="s">
        <v>15</v>
      </c>
      <c r="F11" s="27" t="s">
        <v>284</v>
      </c>
      <c r="G11" s="28" t="s">
        <v>910</v>
      </c>
      <c r="H11" s="28"/>
    </row>
    <row r="12" spans="1:8" ht="17.25" customHeight="1">
      <c r="A12" s="23" t="s">
        <v>26</v>
      </c>
      <c r="B12" s="24" t="s">
        <v>157</v>
      </c>
      <c r="C12" s="25" t="s">
        <v>250</v>
      </c>
      <c r="D12" s="26" t="s">
        <v>251</v>
      </c>
      <c r="E12" s="26" t="s">
        <v>15</v>
      </c>
      <c r="F12" s="27" t="s">
        <v>252</v>
      </c>
      <c r="G12" s="28" t="s">
        <v>909</v>
      </c>
      <c r="H12" s="28"/>
    </row>
    <row r="13" spans="2:6" s="14" customFormat="1" ht="5.25">
      <c r="B13" s="15"/>
      <c r="F13" s="16"/>
    </row>
    <row r="14" spans="2:8" ht="12.75">
      <c r="B14" s="17" t="s">
        <v>17</v>
      </c>
      <c r="C14" s="18"/>
      <c r="D14" s="17" t="s">
        <v>18</v>
      </c>
      <c r="E14" s="17" t="s">
        <v>22</v>
      </c>
      <c r="F14" s="29" t="s">
        <v>67</v>
      </c>
      <c r="G14" s="11"/>
      <c r="H14" s="13"/>
    </row>
    <row r="15" spans="2:6" s="14" customFormat="1" ht="5.25">
      <c r="B15" s="15"/>
      <c r="F15" s="16"/>
    </row>
    <row r="16" spans="1:8" ht="12.75">
      <c r="A16" s="19" t="s">
        <v>68</v>
      </c>
      <c r="B16" s="20" t="s">
        <v>11</v>
      </c>
      <c r="C16" s="21" t="s">
        <v>12</v>
      </c>
      <c r="D16" s="19" t="s">
        <v>13</v>
      </c>
      <c r="E16" s="19" t="s">
        <v>34</v>
      </c>
      <c r="F16" s="19" t="s">
        <v>14</v>
      </c>
      <c r="G16" s="22" t="s">
        <v>19</v>
      </c>
      <c r="H16" s="22" t="s">
        <v>20</v>
      </c>
    </row>
    <row r="17" spans="1:8" ht="17.25" customHeight="1">
      <c r="A17" s="23" t="s">
        <v>21</v>
      </c>
      <c r="B17" s="24" t="s">
        <v>291</v>
      </c>
      <c r="C17" s="25" t="s">
        <v>292</v>
      </c>
      <c r="D17" s="26">
        <v>36193</v>
      </c>
      <c r="E17" s="26" t="s">
        <v>15</v>
      </c>
      <c r="F17" s="27" t="s">
        <v>284</v>
      </c>
      <c r="G17" s="28" t="s">
        <v>919</v>
      </c>
      <c r="H17" s="28"/>
    </row>
    <row r="18" spans="1:8" ht="17.25" customHeight="1">
      <c r="A18" s="23" t="s">
        <v>22</v>
      </c>
      <c r="B18" s="24" t="s">
        <v>289</v>
      </c>
      <c r="C18" s="25" t="s">
        <v>290</v>
      </c>
      <c r="D18" s="26">
        <v>35857</v>
      </c>
      <c r="E18" s="26" t="s">
        <v>15</v>
      </c>
      <c r="F18" s="27" t="s">
        <v>284</v>
      </c>
      <c r="G18" s="28" t="s">
        <v>920</v>
      </c>
      <c r="H18" s="28"/>
    </row>
    <row r="19" spans="1:8" ht="17.25" customHeight="1">
      <c r="A19" s="23" t="s">
        <v>23</v>
      </c>
      <c r="B19" s="24" t="s">
        <v>121</v>
      </c>
      <c r="C19" s="25" t="s">
        <v>320</v>
      </c>
      <c r="D19" s="26">
        <v>35870</v>
      </c>
      <c r="E19" s="26" t="s">
        <v>15</v>
      </c>
      <c r="F19" s="27" t="s">
        <v>305</v>
      </c>
      <c r="G19" s="28" t="s">
        <v>917</v>
      </c>
      <c r="H19" s="28"/>
    </row>
    <row r="20" spans="1:8" ht="17.25" customHeight="1">
      <c r="A20" s="23" t="s">
        <v>24</v>
      </c>
      <c r="B20" s="24" t="s">
        <v>346</v>
      </c>
      <c r="C20" s="25" t="s">
        <v>347</v>
      </c>
      <c r="D20" s="26" t="s">
        <v>348</v>
      </c>
      <c r="E20" s="26" t="s">
        <v>15</v>
      </c>
      <c r="F20" s="27" t="s">
        <v>335</v>
      </c>
      <c r="G20" s="28" t="s">
        <v>921</v>
      </c>
      <c r="H20" s="28"/>
    </row>
    <row r="21" spans="1:8" ht="17.25" customHeight="1">
      <c r="A21" s="23" t="s">
        <v>25</v>
      </c>
      <c r="B21" s="24" t="s">
        <v>546</v>
      </c>
      <c r="C21" s="25" t="s">
        <v>547</v>
      </c>
      <c r="D21" s="26">
        <v>35761</v>
      </c>
      <c r="E21" s="26" t="s">
        <v>15</v>
      </c>
      <c r="F21" s="27" t="s">
        <v>310</v>
      </c>
      <c r="G21" s="28" t="s">
        <v>918</v>
      </c>
      <c r="H21" s="28"/>
    </row>
    <row r="22" spans="1:8" ht="17.25" customHeight="1">
      <c r="A22" s="23" t="s">
        <v>26</v>
      </c>
      <c r="B22" s="24" t="s">
        <v>339</v>
      </c>
      <c r="C22" s="25" t="s">
        <v>340</v>
      </c>
      <c r="D22" s="26">
        <v>36523</v>
      </c>
      <c r="E22" s="26" t="s">
        <v>15</v>
      </c>
      <c r="F22" s="27" t="s">
        <v>341</v>
      </c>
      <c r="G22" s="28" t="s">
        <v>916</v>
      </c>
      <c r="H22" s="28"/>
    </row>
    <row r="23" spans="2:6" s="14" customFormat="1" ht="5.25">
      <c r="B23" s="15"/>
      <c r="F23" s="16"/>
    </row>
    <row r="24" spans="2:8" ht="12.75">
      <c r="B24" s="17" t="s">
        <v>17</v>
      </c>
      <c r="C24" s="18"/>
      <c r="D24" s="17" t="s">
        <v>18</v>
      </c>
      <c r="E24" s="17" t="s">
        <v>23</v>
      </c>
      <c r="F24" s="29" t="s">
        <v>67</v>
      </c>
      <c r="G24" s="11"/>
      <c r="H24" s="13"/>
    </row>
    <row r="25" spans="2:6" s="14" customFormat="1" ht="5.25">
      <c r="B25" s="15"/>
      <c r="F25" s="16"/>
    </row>
    <row r="26" spans="1:8" ht="12.75">
      <c r="A26" s="19" t="s">
        <v>68</v>
      </c>
      <c r="B26" s="20" t="s">
        <v>11</v>
      </c>
      <c r="C26" s="21" t="s">
        <v>12</v>
      </c>
      <c r="D26" s="19" t="s">
        <v>13</v>
      </c>
      <c r="E26" s="19" t="s">
        <v>34</v>
      </c>
      <c r="F26" s="19" t="s">
        <v>14</v>
      </c>
      <c r="G26" s="22" t="s">
        <v>19</v>
      </c>
      <c r="H26" s="22" t="s">
        <v>20</v>
      </c>
    </row>
    <row r="27" spans="1:8" ht="17.25" customHeight="1">
      <c r="A27" s="23" t="s">
        <v>21</v>
      </c>
      <c r="B27" s="24" t="s">
        <v>285</v>
      </c>
      <c r="C27" s="25" t="s">
        <v>286</v>
      </c>
      <c r="D27" s="26">
        <v>35848</v>
      </c>
      <c r="E27" s="26" t="s">
        <v>15</v>
      </c>
      <c r="F27" s="27" t="s">
        <v>284</v>
      </c>
      <c r="G27" s="28" t="s">
        <v>925</v>
      </c>
      <c r="H27" s="28"/>
    </row>
    <row r="28" spans="1:8" ht="17.25" customHeight="1">
      <c r="A28" s="23" t="s">
        <v>22</v>
      </c>
      <c r="B28" s="24" t="s">
        <v>321</v>
      </c>
      <c r="C28" s="25" t="s">
        <v>322</v>
      </c>
      <c r="D28" s="26">
        <v>35627</v>
      </c>
      <c r="E28" s="26" t="s">
        <v>15</v>
      </c>
      <c r="F28" s="27" t="s">
        <v>305</v>
      </c>
      <c r="G28" s="28" t="s">
        <v>923</v>
      </c>
      <c r="H28" s="28"/>
    </row>
    <row r="29" spans="1:8" ht="17.25" customHeight="1">
      <c r="A29" s="23" t="s">
        <v>23</v>
      </c>
      <c r="B29" s="24" t="s">
        <v>336</v>
      </c>
      <c r="C29" s="25" t="s">
        <v>337</v>
      </c>
      <c r="D29" s="26">
        <v>35554</v>
      </c>
      <c r="E29" s="26" t="s">
        <v>15</v>
      </c>
      <c r="F29" s="27" t="s">
        <v>335</v>
      </c>
      <c r="G29" s="28" t="s">
        <v>916</v>
      </c>
      <c r="H29" s="28"/>
    </row>
    <row r="30" spans="1:8" ht="17.25" customHeight="1">
      <c r="A30" s="23" t="s">
        <v>24</v>
      </c>
      <c r="B30" s="24" t="s">
        <v>218</v>
      </c>
      <c r="C30" s="25" t="s">
        <v>145</v>
      </c>
      <c r="D30" s="26">
        <v>35990</v>
      </c>
      <c r="E30" s="26" t="s">
        <v>15</v>
      </c>
      <c r="F30" s="27" t="s">
        <v>338</v>
      </c>
      <c r="G30" s="28" t="s">
        <v>922</v>
      </c>
      <c r="H30" s="28"/>
    </row>
    <row r="31" spans="1:8" ht="17.25" customHeight="1">
      <c r="A31" s="23" t="s">
        <v>25</v>
      </c>
      <c r="B31" s="24" t="s">
        <v>72</v>
      </c>
      <c r="C31" s="25" t="s">
        <v>630</v>
      </c>
      <c r="D31" s="26">
        <v>35878</v>
      </c>
      <c r="E31" s="26" t="s">
        <v>60</v>
      </c>
      <c r="F31" s="27" t="s">
        <v>620</v>
      </c>
      <c r="G31" s="28" t="s">
        <v>914</v>
      </c>
      <c r="H31" s="28" t="s">
        <v>61</v>
      </c>
    </row>
    <row r="32" spans="1:8" ht="17.25" customHeight="1">
      <c r="A32" s="23" t="s">
        <v>26</v>
      </c>
      <c r="B32" s="24" t="s">
        <v>218</v>
      </c>
      <c r="C32" s="25" t="s">
        <v>895</v>
      </c>
      <c r="D32" s="26">
        <v>35875</v>
      </c>
      <c r="E32" s="26" t="s">
        <v>15</v>
      </c>
      <c r="F32" s="27" t="s">
        <v>335</v>
      </c>
      <c r="G32" s="28" t="s">
        <v>924</v>
      </c>
      <c r="H32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30"/>
  <sheetViews>
    <sheetView workbookViewId="0" topLeftCell="A5">
      <selection activeCell="F24" sqref="F24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7.00390625" style="8" customWidth="1"/>
    <col min="7" max="7" width="7.57421875" style="8" customWidth="1"/>
    <col min="8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10</v>
      </c>
      <c r="C4" s="18"/>
      <c r="D4" s="17" t="s">
        <v>18</v>
      </c>
      <c r="E4" s="17"/>
      <c r="F4" s="29"/>
      <c r="G4" s="11"/>
    </row>
    <row r="5" spans="2:6" s="14" customFormat="1" ht="5.25">
      <c r="B5" s="15"/>
      <c r="F5" s="16"/>
    </row>
    <row r="6" spans="1:8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1319</v>
      </c>
    </row>
    <row r="7" spans="1:8" ht="17.25" customHeight="1">
      <c r="A7" s="23" t="s">
        <v>21</v>
      </c>
      <c r="B7" s="24" t="s">
        <v>218</v>
      </c>
      <c r="C7" s="25" t="s">
        <v>145</v>
      </c>
      <c r="D7" s="26">
        <v>35990</v>
      </c>
      <c r="E7" s="26" t="s">
        <v>15</v>
      </c>
      <c r="F7" s="27" t="s">
        <v>338</v>
      </c>
      <c r="G7" s="28" t="s">
        <v>1174</v>
      </c>
      <c r="H7" s="28" t="s">
        <v>1326</v>
      </c>
    </row>
    <row r="8" spans="1:8" ht="17.25" customHeight="1">
      <c r="A8" s="23" t="s">
        <v>22</v>
      </c>
      <c r="B8" s="24" t="s">
        <v>228</v>
      </c>
      <c r="C8" s="25" t="s">
        <v>269</v>
      </c>
      <c r="D8" s="26">
        <v>35583</v>
      </c>
      <c r="E8" s="26" t="s">
        <v>15</v>
      </c>
      <c r="F8" s="27" t="s">
        <v>58</v>
      </c>
      <c r="G8" s="28" t="s">
        <v>1182</v>
      </c>
      <c r="H8" s="28" t="s">
        <v>1326</v>
      </c>
    </row>
    <row r="9" spans="1:8" ht="17.25" customHeight="1">
      <c r="A9" s="23" t="s">
        <v>23</v>
      </c>
      <c r="B9" s="24" t="s">
        <v>333</v>
      </c>
      <c r="C9" s="25" t="s">
        <v>334</v>
      </c>
      <c r="D9" s="26">
        <v>35810</v>
      </c>
      <c r="E9" s="26" t="s">
        <v>15</v>
      </c>
      <c r="F9" s="27" t="s">
        <v>335</v>
      </c>
      <c r="G9" s="28" t="s">
        <v>1175</v>
      </c>
      <c r="H9" s="28" t="s">
        <v>1327</v>
      </c>
    </row>
    <row r="10" spans="1:8" ht="17.25" customHeight="1">
      <c r="A10" s="23" t="s">
        <v>24</v>
      </c>
      <c r="B10" s="24" t="s">
        <v>325</v>
      </c>
      <c r="C10" s="25" t="s">
        <v>326</v>
      </c>
      <c r="D10" s="26">
        <v>36074</v>
      </c>
      <c r="E10" s="26" t="s">
        <v>15</v>
      </c>
      <c r="F10" s="27" t="s">
        <v>305</v>
      </c>
      <c r="G10" s="28" t="s">
        <v>1171</v>
      </c>
      <c r="H10" s="28" t="s">
        <v>1327</v>
      </c>
    </row>
    <row r="11" spans="1:8" ht="17.25" customHeight="1">
      <c r="A11" s="23" t="s">
        <v>25</v>
      </c>
      <c r="B11" s="24" t="s">
        <v>363</v>
      </c>
      <c r="C11" s="25" t="s">
        <v>672</v>
      </c>
      <c r="D11" s="26" t="s">
        <v>673</v>
      </c>
      <c r="E11" s="26" t="s">
        <v>15</v>
      </c>
      <c r="F11" s="27" t="s">
        <v>663</v>
      </c>
      <c r="G11" s="28" t="s">
        <v>1183</v>
      </c>
      <c r="H11" s="28" t="s">
        <v>1327</v>
      </c>
    </row>
    <row r="12" spans="1:8" ht="17.25" customHeight="1">
      <c r="A12" s="23" t="s">
        <v>26</v>
      </c>
      <c r="B12" s="24" t="s">
        <v>218</v>
      </c>
      <c r="C12" s="25" t="s">
        <v>895</v>
      </c>
      <c r="D12" s="26">
        <v>35875</v>
      </c>
      <c r="E12" s="26" t="s">
        <v>15</v>
      </c>
      <c r="F12" s="27" t="s">
        <v>335</v>
      </c>
      <c r="G12" s="28" t="s">
        <v>1184</v>
      </c>
      <c r="H12" s="28" t="s">
        <v>1327</v>
      </c>
    </row>
    <row r="13" spans="1:8" ht="17.25" customHeight="1">
      <c r="A13" s="23" t="s">
        <v>27</v>
      </c>
      <c r="B13" s="24" t="s">
        <v>75</v>
      </c>
      <c r="C13" s="25" t="s">
        <v>300</v>
      </c>
      <c r="D13" s="26" t="s">
        <v>676</v>
      </c>
      <c r="E13" s="26" t="s">
        <v>15</v>
      </c>
      <c r="F13" s="27" t="s">
        <v>663</v>
      </c>
      <c r="G13" s="28" t="s">
        <v>1172</v>
      </c>
      <c r="H13" s="28" t="s">
        <v>1327</v>
      </c>
    </row>
    <row r="14" spans="1:8" ht="17.25" customHeight="1">
      <c r="A14" s="23" t="s">
        <v>28</v>
      </c>
      <c r="B14" s="24" t="s">
        <v>57</v>
      </c>
      <c r="C14" s="25" t="s">
        <v>55</v>
      </c>
      <c r="D14" s="26">
        <v>35591</v>
      </c>
      <c r="E14" s="26" t="s">
        <v>15</v>
      </c>
      <c r="F14" s="27" t="s">
        <v>328</v>
      </c>
      <c r="G14" s="28" t="s">
        <v>1173</v>
      </c>
      <c r="H14" s="28" t="s">
        <v>1327</v>
      </c>
    </row>
    <row r="15" spans="1:8" ht="17.25" customHeight="1">
      <c r="A15" s="23" t="s">
        <v>29</v>
      </c>
      <c r="B15" s="24" t="s">
        <v>336</v>
      </c>
      <c r="C15" s="25" t="s">
        <v>487</v>
      </c>
      <c r="D15" s="26">
        <v>35664</v>
      </c>
      <c r="E15" s="26" t="s">
        <v>15</v>
      </c>
      <c r="F15" s="27" t="s">
        <v>481</v>
      </c>
      <c r="G15" s="28" t="s">
        <v>1176</v>
      </c>
      <c r="H15" s="28" t="s">
        <v>1322</v>
      </c>
    </row>
    <row r="16" spans="1:8" ht="17.25" customHeight="1">
      <c r="A16" s="23" t="s">
        <v>30</v>
      </c>
      <c r="B16" s="24" t="s">
        <v>291</v>
      </c>
      <c r="C16" s="25" t="s">
        <v>292</v>
      </c>
      <c r="D16" s="26">
        <v>36193</v>
      </c>
      <c r="E16" s="26" t="s">
        <v>15</v>
      </c>
      <c r="F16" s="27" t="s">
        <v>284</v>
      </c>
      <c r="G16" s="28" t="s">
        <v>1177</v>
      </c>
      <c r="H16" s="28" t="s">
        <v>1322</v>
      </c>
    </row>
    <row r="17" spans="1:8" ht="17.25" customHeight="1">
      <c r="A17" s="23" t="s">
        <v>31</v>
      </c>
      <c r="B17" s="24" t="s">
        <v>276</v>
      </c>
      <c r="C17" s="25" t="s">
        <v>740</v>
      </c>
      <c r="D17" s="26" t="s">
        <v>698</v>
      </c>
      <c r="E17" s="26" t="s">
        <v>15</v>
      </c>
      <c r="F17" s="27" t="s">
        <v>663</v>
      </c>
      <c r="G17" s="28" t="s">
        <v>1178</v>
      </c>
      <c r="H17" s="28" t="s">
        <v>1322</v>
      </c>
    </row>
    <row r="18" spans="1:8" ht="17.25" customHeight="1">
      <c r="A18" s="23" t="s">
        <v>32</v>
      </c>
      <c r="B18" s="24" t="s">
        <v>152</v>
      </c>
      <c r="C18" s="25" t="s">
        <v>687</v>
      </c>
      <c r="D18" s="26" t="s">
        <v>688</v>
      </c>
      <c r="E18" s="26" t="s">
        <v>15</v>
      </c>
      <c r="F18" s="27" t="s">
        <v>663</v>
      </c>
      <c r="G18" s="28" t="s">
        <v>1179</v>
      </c>
      <c r="H18" s="28" t="s">
        <v>1322</v>
      </c>
    </row>
    <row r="19" spans="1:8" ht="17.25" customHeight="1">
      <c r="A19" s="23" t="s">
        <v>33</v>
      </c>
      <c r="B19" s="24" t="s">
        <v>585</v>
      </c>
      <c r="C19" s="25" t="s">
        <v>702</v>
      </c>
      <c r="D19" s="26" t="s">
        <v>703</v>
      </c>
      <c r="E19" s="26" t="s">
        <v>15</v>
      </c>
      <c r="F19" s="27" t="s">
        <v>663</v>
      </c>
      <c r="G19" s="28" t="s">
        <v>1180</v>
      </c>
      <c r="H19" s="28" t="s">
        <v>1323</v>
      </c>
    </row>
    <row r="20" spans="1:8" ht="17.25" customHeight="1">
      <c r="A20" s="23" t="s">
        <v>40</v>
      </c>
      <c r="B20" s="24" t="s">
        <v>684</v>
      </c>
      <c r="C20" s="25" t="s">
        <v>685</v>
      </c>
      <c r="D20" s="26" t="s">
        <v>686</v>
      </c>
      <c r="E20" s="26" t="s">
        <v>15</v>
      </c>
      <c r="F20" s="27" t="s">
        <v>663</v>
      </c>
      <c r="G20" s="28" t="s">
        <v>1185</v>
      </c>
      <c r="H20" s="28" t="s">
        <v>1323</v>
      </c>
    </row>
    <row r="21" spans="1:8" ht="17.25" customHeight="1">
      <c r="A21" s="23" t="s">
        <v>926</v>
      </c>
      <c r="B21" s="24" t="s">
        <v>684</v>
      </c>
      <c r="C21" s="25" t="s">
        <v>741</v>
      </c>
      <c r="D21" s="26" t="s">
        <v>742</v>
      </c>
      <c r="E21" s="26" t="s">
        <v>15</v>
      </c>
      <c r="F21" s="27" t="s">
        <v>663</v>
      </c>
      <c r="G21" s="28" t="s">
        <v>1181</v>
      </c>
      <c r="H21" s="28" t="s">
        <v>1324</v>
      </c>
    </row>
    <row r="22" spans="1:8" ht="17.25" customHeight="1">
      <c r="A22" s="23"/>
      <c r="B22" s="24" t="s">
        <v>72</v>
      </c>
      <c r="C22" s="25" t="s">
        <v>488</v>
      </c>
      <c r="D22" s="26">
        <v>36023</v>
      </c>
      <c r="E22" s="26" t="s">
        <v>15</v>
      </c>
      <c r="F22" s="27" t="s">
        <v>481</v>
      </c>
      <c r="G22" s="28" t="s">
        <v>914</v>
      </c>
      <c r="H22" s="28"/>
    </row>
    <row r="23" spans="1:8" ht="17.25" customHeight="1">
      <c r="A23" s="23"/>
      <c r="B23" s="24" t="s">
        <v>473</v>
      </c>
      <c r="C23" s="25" t="s">
        <v>474</v>
      </c>
      <c r="D23" s="26">
        <v>35638</v>
      </c>
      <c r="E23" s="26" t="s">
        <v>15</v>
      </c>
      <c r="F23" s="27" t="s">
        <v>461</v>
      </c>
      <c r="G23" s="28" t="s">
        <v>914</v>
      </c>
      <c r="H23" s="28"/>
    </row>
    <row r="24" spans="1:8" ht="17.25" customHeight="1">
      <c r="A24" s="23"/>
      <c r="B24" s="24" t="s">
        <v>336</v>
      </c>
      <c r="C24" s="25" t="s">
        <v>337</v>
      </c>
      <c r="D24" s="26">
        <v>35554</v>
      </c>
      <c r="E24" s="26" t="s">
        <v>15</v>
      </c>
      <c r="F24" s="27" t="s">
        <v>335</v>
      </c>
      <c r="G24" s="28" t="s">
        <v>914</v>
      </c>
      <c r="H24" s="28"/>
    </row>
    <row r="25" spans="1:8" ht="17.25" customHeight="1">
      <c r="A25" s="23"/>
      <c r="B25" s="24" t="s">
        <v>428</v>
      </c>
      <c r="C25" s="25" t="s">
        <v>540</v>
      </c>
      <c r="D25" s="26">
        <v>35516</v>
      </c>
      <c r="E25" s="26" t="s">
        <v>15</v>
      </c>
      <c r="F25" s="27" t="s">
        <v>56</v>
      </c>
      <c r="G25" s="28" t="s">
        <v>914</v>
      </c>
      <c r="H25" s="28"/>
    </row>
    <row r="26" spans="1:8" ht="17.25" customHeight="1">
      <c r="A26" s="23"/>
      <c r="B26" s="24" t="s">
        <v>711</v>
      </c>
      <c r="C26" s="25" t="s">
        <v>712</v>
      </c>
      <c r="D26" s="26" t="s">
        <v>713</v>
      </c>
      <c r="E26" s="26" t="s">
        <v>15</v>
      </c>
      <c r="F26" s="27" t="s">
        <v>663</v>
      </c>
      <c r="G26" s="28" t="s">
        <v>914</v>
      </c>
      <c r="H26" s="28"/>
    </row>
    <row r="27" spans="1:8" ht="17.25" customHeight="1">
      <c r="A27" s="23"/>
      <c r="B27" s="24" t="s">
        <v>946</v>
      </c>
      <c r="C27" s="25" t="s">
        <v>290</v>
      </c>
      <c r="D27" s="26">
        <v>35857</v>
      </c>
      <c r="E27" s="26" t="s">
        <v>15</v>
      </c>
      <c r="F27" s="27" t="s">
        <v>284</v>
      </c>
      <c r="G27" s="28" t="s">
        <v>914</v>
      </c>
      <c r="H27" s="28"/>
    </row>
    <row r="28" spans="1:8" ht="17.25" customHeight="1">
      <c r="A28" s="23"/>
      <c r="B28" s="24" t="s">
        <v>315</v>
      </c>
      <c r="C28" s="25" t="s">
        <v>486</v>
      </c>
      <c r="D28" s="26">
        <v>36146</v>
      </c>
      <c r="E28" s="26" t="s">
        <v>15</v>
      </c>
      <c r="F28" s="27" t="s">
        <v>481</v>
      </c>
      <c r="G28" s="28" t="s">
        <v>914</v>
      </c>
      <c r="H28" s="28"/>
    </row>
    <row r="29" spans="1:8" ht="17.25" customHeight="1">
      <c r="A29" s="23"/>
      <c r="B29" s="24" t="s">
        <v>344</v>
      </c>
      <c r="C29" s="25" t="s">
        <v>345</v>
      </c>
      <c r="D29" s="26">
        <v>35432</v>
      </c>
      <c r="E29" s="26" t="s">
        <v>15</v>
      </c>
      <c r="F29" s="27" t="s">
        <v>335</v>
      </c>
      <c r="G29" s="28" t="s">
        <v>914</v>
      </c>
      <c r="H29" s="28"/>
    </row>
    <row r="30" spans="1:8" ht="17.25" customHeight="1">
      <c r="A30" s="23"/>
      <c r="B30" s="24" t="s">
        <v>276</v>
      </c>
      <c r="C30" s="25" t="s">
        <v>277</v>
      </c>
      <c r="D30" s="26">
        <v>36168</v>
      </c>
      <c r="E30" s="26" t="s">
        <v>15</v>
      </c>
      <c r="F30" s="27" t="s">
        <v>58</v>
      </c>
      <c r="G30" s="28" t="s">
        <v>914</v>
      </c>
      <c r="H30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H58"/>
  <sheetViews>
    <sheetView zoomScalePageLayoutView="0" workbookViewId="0" topLeftCell="A28">
      <selection activeCell="G56" sqref="G56:G57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2.57421875" style="8" bestFit="1" customWidth="1"/>
    <col min="7" max="7" width="7.57421875" style="8" customWidth="1"/>
    <col min="8" max="8" width="3.7109375" style="8" bestFit="1" customWidth="1"/>
    <col min="9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10</v>
      </c>
      <c r="C4" s="18"/>
      <c r="D4" s="17" t="s">
        <v>37</v>
      </c>
      <c r="E4" s="17" t="s">
        <v>21</v>
      </c>
      <c r="F4" s="29" t="s">
        <v>67</v>
      </c>
      <c r="G4" s="11"/>
    </row>
    <row r="5" spans="2:6" s="14" customFormat="1" ht="5.25">
      <c r="B5" s="15"/>
      <c r="F5" s="16"/>
    </row>
    <row r="6" spans="1:7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</row>
    <row r="7" spans="1:8" ht="17.25" customHeight="1">
      <c r="A7" s="23" t="s">
        <v>21</v>
      </c>
      <c r="B7" s="24" t="s">
        <v>806</v>
      </c>
      <c r="C7" s="25" t="s">
        <v>809</v>
      </c>
      <c r="D7" s="26">
        <v>34000</v>
      </c>
      <c r="E7" s="26" t="s">
        <v>15</v>
      </c>
      <c r="F7" s="27" t="s">
        <v>794</v>
      </c>
      <c r="G7" s="28" t="s">
        <v>914</v>
      </c>
      <c r="H7" s="8" t="s">
        <v>61</v>
      </c>
    </row>
    <row r="8" spans="1:7" ht="17.25" customHeight="1">
      <c r="A8" s="23" t="s">
        <v>22</v>
      </c>
      <c r="B8" s="24" t="s">
        <v>743</v>
      </c>
      <c r="C8" s="25" t="s">
        <v>744</v>
      </c>
      <c r="D8" s="26" t="s">
        <v>745</v>
      </c>
      <c r="E8" s="26" t="s">
        <v>15</v>
      </c>
      <c r="F8" s="27" t="s">
        <v>663</v>
      </c>
      <c r="G8" s="28" t="s">
        <v>914</v>
      </c>
    </row>
    <row r="9" spans="1:7" ht="17.25" customHeight="1">
      <c r="A9" s="23" t="s">
        <v>23</v>
      </c>
      <c r="B9" s="24" t="s">
        <v>112</v>
      </c>
      <c r="C9" s="25" t="s">
        <v>613</v>
      </c>
      <c r="D9" s="26">
        <v>35475</v>
      </c>
      <c r="E9" s="26" t="s">
        <v>15</v>
      </c>
      <c r="F9" s="27" t="s">
        <v>794</v>
      </c>
      <c r="G9" s="28" t="s">
        <v>914</v>
      </c>
    </row>
    <row r="10" spans="1:7" ht="17.25" customHeight="1">
      <c r="A10" s="23" t="s">
        <v>24</v>
      </c>
      <c r="B10" s="24" t="s">
        <v>798</v>
      </c>
      <c r="C10" s="25" t="s">
        <v>799</v>
      </c>
      <c r="D10" s="26">
        <v>35527</v>
      </c>
      <c r="E10" s="26" t="s">
        <v>15</v>
      </c>
      <c r="F10" s="27" t="s">
        <v>794</v>
      </c>
      <c r="G10" s="28" t="s">
        <v>914</v>
      </c>
    </row>
    <row r="11" spans="2:6" s="14" customFormat="1" ht="5.25">
      <c r="B11" s="15"/>
      <c r="F11" s="16"/>
    </row>
    <row r="12" spans="2:7" ht="12.75">
      <c r="B12" s="17" t="s">
        <v>10</v>
      </c>
      <c r="C12" s="18"/>
      <c r="D12" s="17" t="s">
        <v>37</v>
      </c>
      <c r="E12" s="17" t="s">
        <v>22</v>
      </c>
      <c r="F12" s="29" t="s">
        <v>67</v>
      </c>
      <c r="G12" s="11"/>
    </row>
    <row r="13" spans="2:6" s="14" customFormat="1" ht="5.25">
      <c r="B13" s="15"/>
      <c r="F13" s="16"/>
    </row>
    <row r="14" spans="1:7" ht="12.75">
      <c r="A14" s="19" t="s">
        <v>68</v>
      </c>
      <c r="B14" s="20" t="s">
        <v>11</v>
      </c>
      <c r="C14" s="21" t="s">
        <v>12</v>
      </c>
      <c r="D14" s="19" t="s">
        <v>13</v>
      </c>
      <c r="E14" s="19" t="s">
        <v>34</v>
      </c>
      <c r="F14" s="19" t="s">
        <v>14</v>
      </c>
      <c r="G14" s="22" t="s">
        <v>19</v>
      </c>
    </row>
    <row r="15" spans="1:8" ht="17.25" customHeight="1">
      <c r="A15" s="23"/>
      <c r="B15" s="24" t="s">
        <v>110</v>
      </c>
      <c r="C15" s="25" t="s">
        <v>797</v>
      </c>
      <c r="D15" s="26">
        <v>34610</v>
      </c>
      <c r="E15" s="26" t="s">
        <v>15</v>
      </c>
      <c r="F15" s="27" t="s">
        <v>794</v>
      </c>
      <c r="G15" s="28" t="s">
        <v>914</v>
      </c>
      <c r="H15" s="8" t="s">
        <v>61</v>
      </c>
    </row>
    <row r="16" spans="1:7" ht="17.25" customHeight="1">
      <c r="A16" s="23" t="s">
        <v>22</v>
      </c>
      <c r="B16" s="24" t="s">
        <v>107</v>
      </c>
      <c r="C16" s="25" t="s">
        <v>733</v>
      </c>
      <c r="D16" s="26" t="s">
        <v>734</v>
      </c>
      <c r="E16" s="26" t="s">
        <v>15</v>
      </c>
      <c r="F16" s="27" t="s">
        <v>663</v>
      </c>
      <c r="G16" s="28" t="s">
        <v>1187</v>
      </c>
    </row>
    <row r="17" spans="1:7" ht="17.25" customHeight="1">
      <c r="A17" s="23" t="s">
        <v>23</v>
      </c>
      <c r="B17" s="24" t="s">
        <v>694</v>
      </c>
      <c r="C17" s="25" t="s">
        <v>695</v>
      </c>
      <c r="D17" s="26" t="s">
        <v>696</v>
      </c>
      <c r="E17" s="26" t="s">
        <v>15</v>
      </c>
      <c r="F17" s="27" t="s">
        <v>663</v>
      </c>
      <c r="G17" s="28" t="s">
        <v>1186</v>
      </c>
    </row>
    <row r="18" spans="1:7" ht="17.25" customHeight="1">
      <c r="A18" s="23" t="s">
        <v>24</v>
      </c>
      <c r="B18" s="24" t="s">
        <v>278</v>
      </c>
      <c r="C18" s="25" t="s">
        <v>714</v>
      </c>
      <c r="D18" s="26" t="s">
        <v>715</v>
      </c>
      <c r="E18" s="26" t="s">
        <v>15</v>
      </c>
      <c r="F18" s="27" t="s">
        <v>663</v>
      </c>
      <c r="G18" s="28" t="s">
        <v>1188</v>
      </c>
    </row>
    <row r="19" spans="2:6" s="14" customFormat="1" ht="5.25">
      <c r="B19" s="15"/>
      <c r="F19" s="16"/>
    </row>
    <row r="20" spans="2:7" ht="12.75">
      <c r="B20" s="17" t="s">
        <v>10</v>
      </c>
      <c r="C20" s="18"/>
      <c r="D20" s="17" t="s">
        <v>37</v>
      </c>
      <c r="E20" s="17" t="s">
        <v>23</v>
      </c>
      <c r="F20" s="29" t="s">
        <v>67</v>
      </c>
      <c r="G20" s="11"/>
    </row>
    <row r="21" spans="2:6" s="14" customFormat="1" ht="5.25">
      <c r="B21" s="15"/>
      <c r="F21" s="16"/>
    </row>
    <row r="22" spans="1:7" ht="12.75">
      <c r="A22" s="19" t="s">
        <v>68</v>
      </c>
      <c r="B22" s="20" t="s">
        <v>11</v>
      </c>
      <c r="C22" s="21" t="s">
        <v>12</v>
      </c>
      <c r="D22" s="19" t="s">
        <v>13</v>
      </c>
      <c r="E22" s="19" t="s">
        <v>34</v>
      </c>
      <c r="F22" s="19" t="s">
        <v>14</v>
      </c>
      <c r="G22" s="22" t="s">
        <v>19</v>
      </c>
    </row>
    <row r="23" spans="1:8" ht="17.25" customHeight="1">
      <c r="A23" s="23" t="s">
        <v>21</v>
      </c>
      <c r="B23" s="24" t="s">
        <v>342</v>
      </c>
      <c r="C23" s="25" t="s">
        <v>795</v>
      </c>
      <c r="D23" s="26">
        <v>34845</v>
      </c>
      <c r="E23" s="26" t="s">
        <v>15</v>
      </c>
      <c r="F23" s="27" t="s">
        <v>794</v>
      </c>
      <c r="G23" s="28" t="s">
        <v>914</v>
      </c>
      <c r="H23" s="8" t="s">
        <v>61</v>
      </c>
    </row>
    <row r="24" spans="1:7" ht="17.25" customHeight="1">
      <c r="A24" s="23" t="s">
        <v>22</v>
      </c>
      <c r="B24" s="24" t="s">
        <v>194</v>
      </c>
      <c r="C24" s="25" t="s">
        <v>697</v>
      </c>
      <c r="D24" s="26" t="s">
        <v>698</v>
      </c>
      <c r="E24" s="26" t="s">
        <v>15</v>
      </c>
      <c r="F24" s="27" t="s">
        <v>663</v>
      </c>
      <c r="G24" s="28" t="s">
        <v>1207</v>
      </c>
    </row>
    <row r="25" spans="1:7" ht="17.25" customHeight="1">
      <c r="A25" s="23" t="s">
        <v>23</v>
      </c>
      <c r="B25" s="24" t="s">
        <v>137</v>
      </c>
      <c r="C25" s="25" t="s">
        <v>682</v>
      </c>
      <c r="D25" s="26" t="s">
        <v>683</v>
      </c>
      <c r="E25" s="26" t="s">
        <v>15</v>
      </c>
      <c r="F25" s="27" t="s">
        <v>663</v>
      </c>
      <c r="G25" s="28" t="s">
        <v>1206</v>
      </c>
    </row>
    <row r="26" spans="1:7" ht="17.25" customHeight="1">
      <c r="A26" s="23" t="s">
        <v>24</v>
      </c>
      <c r="B26" s="24" t="s">
        <v>548</v>
      </c>
      <c r="C26" s="25" t="s">
        <v>704</v>
      </c>
      <c r="D26" s="26" t="s">
        <v>688</v>
      </c>
      <c r="E26" s="26" t="s">
        <v>15</v>
      </c>
      <c r="F26" s="27" t="s">
        <v>663</v>
      </c>
      <c r="G26" s="28" t="s">
        <v>1205</v>
      </c>
    </row>
    <row r="27" spans="2:6" s="14" customFormat="1" ht="5.25">
      <c r="B27" s="15"/>
      <c r="F27" s="16"/>
    </row>
    <row r="28" spans="2:7" ht="12.75">
      <c r="B28" s="17" t="s">
        <v>10</v>
      </c>
      <c r="C28" s="18"/>
      <c r="D28" s="17" t="s">
        <v>37</v>
      </c>
      <c r="E28" s="17" t="s">
        <v>24</v>
      </c>
      <c r="F28" s="29" t="s">
        <v>67</v>
      </c>
      <c r="G28" s="11"/>
    </row>
    <row r="29" spans="2:6" s="14" customFormat="1" ht="5.25">
      <c r="B29" s="15"/>
      <c r="F29" s="16"/>
    </row>
    <row r="30" spans="1:7" ht="12.75">
      <c r="A30" s="19" t="s">
        <v>68</v>
      </c>
      <c r="B30" s="20" t="s">
        <v>11</v>
      </c>
      <c r="C30" s="21" t="s">
        <v>12</v>
      </c>
      <c r="D30" s="19" t="s">
        <v>13</v>
      </c>
      <c r="E30" s="19" t="s">
        <v>34</v>
      </c>
      <c r="F30" s="19" t="s">
        <v>14</v>
      </c>
      <c r="G30" s="22" t="s">
        <v>19</v>
      </c>
    </row>
    <row r="31" spans="1:7" ht="17.25" customHeight="1">
      <c r="A31" s="23" t="s">
        <v>21</v>
      </c>
      <c r="B31" s="24" t="s">
        <v>54</v>
      </c>
      <c r="C31" s="25" t="s">
        <v>915</v>
      </c>
      <c r="D31" s="26">
        <v>35569</v>
      </c>
      <c r="E31" s="26" t="s">
        <v>15</v>
      </c>
      <c r="F31" s="27" t="s">
        <v>58</v>
      </c>
      <c r="G31" s="28" t="s">
        <v>914</v>
      </c>
    </row>
    <row r="32" spans="1:7" ht="17.25" customHeight="1">
      <c r="A32" s="23" t="s">
        <v>22</v>
      </c>
      <c r="B32" s="24" t="s">
        <v>272</v>
      </c>
      <c r="C32" s="25" t="s">
        <v>273</v>
      </c>
      <c r="D32" s="26">
        <v>35817</v>
      </c>
      <c r="E32" s="26" t="s">
        <v>15</v>
      </c>
      <c r="F32" s="27" t="s">
        <v>58</v>
      </c>
      <c r="G32" s="28" t="s">
        <v>914</v>
      </c>
    </row>
    <row r="33" spans="1:7" ht="17.25" customHeight="1">
      <c r="A33" s="23" t="s">
        <v>23</v>
      </c>
      <c r="B33" s="24" t="s">
        <v>647</v>
      </c>
      <c r="C33" s="25" t="s">
        <v>808</v>
      </c>
      <c r="D33" s="26">
        <v>35823</v>
      </c>
      <c r="E33" s="26" t="s">
        <v>15</v>
      </c>
      <c r="F33" s="27" t="s">
        <v>794</v>
      </c>
      <c r="G33" s="28" t="s">
        <v>914</v>
      </c>
    </row>
    <row r="34" spans="1:7" ht="17.25" customHeight="1">
      <c r="A34" s="23" t="s">
        <v>24</v>
      </c>
      <c r="B34" s="24" t="s">
        <v>802</v>
      </c>
      <c r="C34" s="25" t="s">
        <v>803</v>
      </c>
      <c r="D34" s="26">
        <v>35844</v>
      </c>
      <c r="E34" s="26" t="s">
        <v>15</v>
      </c>
      <c r="F34" s="27" t="s">
        <v>794</v>
      </c>
      <c r="G34" s="28" t="s">
        <v>914</v>
      </c>
    </row>
    <row r="35" spans="2:6" s="14" customFormat="1" ht="5.25">
      <c r="B35" s="15"/>
      <c r="F35" s="16"/>
    </row>
    <row r="36" spans="2:7" ht="12.75">
      <c r="B36" s="17" t="s">
        <v>10</v>
      </c>
      <c r="C36" s="18"/>
      <c r="D36" s="17" t="s">
        <v>37</v>
      </c>
      <c r="E36" s="17" t="s">
        <v>25</v>
      </c>
      <c r="F36" s="29" t="s">
        <v>67</v>
      </c>
      <c r="G36" s="11"/>
    </row>
    <row r="37" spans="2:6" s="14" customFormat="1" ht="5.25">
      <c r="B37" s="15"/>
      <c r="F37" s="16"/>
    </row>
    <row r="38" spans="1:7" ht="12.75">
      <c r="A38" s="19" t="s">
        <v>68</v>
      </c>
      <c r="B38" s="20" t="s">
        <v>11</v>
      </c>
      <c r="C38" s="21" t="s">
        <v>12</v>
      </c>
      <c r="D38" s="19" t="s">
        <v>13</v>
      </c>
      <c r="E38" s="19" t="s">
        <v>34</v>
      </c>
      <c r="F38" s="19" t="s">
        <v>14</v>
      </c>
      <c r="G38" s="22" t="s">
        <v>19</v>
      </c>
    </row>
    <row r="39" spans="1:7" ht="17.25" customHeight="1">
      <c r="A39" s="23" t="s">
        <v>21</v>
      </c>
      <c r="B39" s="24" t="s">
        <v>134</v>
      </c>
      <c r="C39" s="25" t="s">
        <v>53</v>
      </c>
      <c r="D39" s="26" t="s">
        <v>707</v>
      </c>
      <c r="E39" s="26" t="s">
        <v>15</v>
      </c>
      <c r="F39" s="27" t="s">
        <v>663</v>
      </c>
      <c r="G39" s="28" t="s">
        <v>1210</v>
      </c>
    </row>
    <row r="40" spans="1:7" ht="17.25" customHeight="1">
      <c r="A40" s="23" t="s">
        <v>22</v>
      </c>
      <c r="B40" s="24" t="s">
        <v>278</v>
      </c>
      <c r="C40" s="25" t="s">
        <v>731</v>
      </c>
      <c r="D40" s="26" t="s">
        <v>732</v>
      </c>
      <c r="E40" s="26" t="s">
        <v>15</v>
      </c>
      <c r="F40" s="27" t="s">
        <v>663</v>
      </c>
      <c r="G40" s="28" t="s">
        <v>1211</v>
      </c>
    </row>
    <row r="41" spans="1:7" ht="17.25" customHeight="1">
      <c r="A41" s="23" t="s">
        <v>23</v>
      </c>
      <c r="B41" s="24" t="s">
        <v>154</v>
      </c>
      <c r="C41" s="25" t="s">
        <v>155</v>
      </c>
      <c r="D41" s="26">
        <v>35921</v>
      </c>
      <c r="E41" s="26" t="s">
        <v>15</v>
      </c>
      <c r="F41" s="27" t="s">
        <v>136</v>
      </c>
      <c r="G41" s="28" t="s">
        <v>1209</v>
      </c>
    </row>
    <row r="42" spans="1:7" ht="17.25" customHeight="1">
      <c r="A42" s="23" t="s">
        <v>24</v>
      </c>
      <c r="B42" s="24" t="s">
        <v>477</v>
      </c>
      <c r="C42" s="25" t="s">
        <v>665</v>
      </c>
      <c r="D42" s="26">
        <v>35878</v>
      </c>
      <c r="E42" s="26" t="s">
        <v>15</v>
      </c>
      <c r="F42" s="27" t="s">
        <v>663</v>
      </c>
      <c r="G42" s="28" t="s">
        <v>1208</v>
      </c>
    </row>
    <row r="43" spans="2:6" s="14" customFormat="1" ht="5.25">
      <c r="B43" s="15"/>
      <c r="F43" s="16"/>
    </row>
    <row r="44" spans="2:7" ht="12.75">
      <c r="B44" s="17" t="s">
        <v>10</v>
      </c>
      <c r="C44" s="18"/>
      <c r="D44" s="17" t="s">
        <v>37</v>
      </c>
      <c r="E44" s="17" t="s">
        <v>26</v>
      </c>
      <c r="F44" s="29" t="s">
        <v>67</v>
      </c>
      <c r="G44" s="11"/>
    </row>
    <row r="45" spans="2:6" s="14" customFormat="1" ht="5.25">
      <c r="B45" s="15"/>
      <c r="F45" s="16"/>
    </row>
    <row r="46" spans="1:7" ht="12.75">
      <c r="A46" s="19" t="s">
        <v>68</v>
      </c>
      <c r="B46" s="20" t="s">
        <v>11</v>
      </c>
      <c r="C46" s="21" t="s">
        <v>12</v>
      </c>
      <c r="D46" s="19" t="s">
        <v>13</v>
      </c>
      <c r="E46" s="19" t="s">
        <v>34</v>
      </c>
      <c r="F46" s="19" t="s">
        <v>14</v>
      </c>
      <c r="G46" s="22" t="s">
        <v>19</v>
      </c>
    </row>
    <row r="47" spans="1:7" ht="17.25" customHeight="1">
      <c r="A47" s="23" t="s">
        <v>21</v>
      </c>
      <c r="B47" s="24" t="s">
        <v>167</v>
      </c>
      <c r="C47" s="25" t="s">
        <v>738</v>
      </c>
      <c r="D47" s="26" t="s">
        <v>739</v>
      </c>
      <c r="E47" s="26" t="s">
        <v>15</v>
      </c>
      <c r="F47" s="27" t="s">
        <v>663</v>
      </c>
      <c r="G47" s="28" t="s">
        <v>1215</v>
      </c>
    </row>
    <row r="48" spans="1:7" ht="17.25" customHeight="1">
      <c r="A48" s="23" t="s">
        <v>22</v>
      </c>
      <c r="B48" s="24" t="s">
        <v>194</v>
      </c>
      <c r="C48" s="25" t="s">
        <v>705</v>
      </c>
      <c r="D48" s="26" t="s">
        <v>706</v>
      </c>
      <c r="E48" s="26" t="s">
        <v>15</v>
      </c>
      <c r="F48" s="27" t="s">
        <v>663</v>
      </c>
      <c r="G48" s="28" t="s">
        <v>1214</v>
      </c>
    </row>
    <row r="49" spans="1:7" ht="17.25" customHeight="1">
      <c r="A49" s="23" t="s">
        <v>23</v>
      </c>
      <c r="B49" s="24" t="s">
        <v>342</v>
      </c>
      <c r="C49" s="25" t="s">
        <v>343</v>
      </c>
      <c r="D49" s="26">
        <v>36009</v>
      </c>
      <c r="E49" s="26" t="s">
        <v>15</v>
      </c>
      <c r="F49" s="27" t="s">
        <v>335</v>
      </c>
      <c r="G49" s="28" t="s">
        <v>1213</v>
      </c>
    </row>
    <row r="50" spans="1:7" ht="17.25" customHeight="1">
      <c r="A50" s="23" t="s">
        <v>24</v>
      </c>
      <c r="B50" s="24" t="s">
        <v>167</v>
      </c>
      <c r="C50" s="25" t="s">
        <v>878</v>
      </c>
      <c r="D50" s="26">
        <v>35855</v>
      </c>
      <c r="E50" s="26" t="s">
        <v>15</v>
      </c>
      <c r="F50" s="27" t="s">
        <v>879</v>
      </c>
      <c r="G50" s="28" t="s">
        <v>1212</v>
      </c>
    </row>
    <row r="51" spans="2:6" s="14" customFormat="1" ht="5.25">
      <c r="B51" s="15"/>
      <c r="F51" s="16"/>
    </row>
    <row r="52" spans="2:7" ht="12.75">
      <c r="B52" s="17" t="s">
        <v>10</v>
      </c>
      <c r="C52" s="18"/>
      <c r="D52" s="17" t="s">
        <v>37</v>
      </c>
      <c r="E52" s="17" t="s">
        <v>27</v>
      </c>
      <c r="F52" s="29" t="s">
        <v>67</v>
      </c>
      <c r="G52" s="11"/>
    </row>
    <row r="53" spans="2:6" s="14" customFormat="1" ht="5.25">
      <c r="B53" s="15"/>
      <c r="F53" s="16"/>
    </row>
    <row r="54" spans="1:7" ht="12.75">
      <c r="A54" s="19" t="s">
        <v>68</v>
      </c>
      <c r="B54" s="20" t="s">
        <v>11</v>
      </c>
      <c r="C54" s="21" t="s">
        <v>12</v>
      </c>
      <c r="D54" s="19" t="s">
        <v>13</v>
      </c>
      <c r="E54" s="19" t="s">
        <v>34</v>
      </c>
      <c r="F54" s="19" t="s">
        <v>14</v>
      </c>
      <c r="G54" s="22" t="s">
        <v>19</v>
      </c>
    </row>
    <row r="55" spans="1:7" ht="17.25" customHeight="1">
      <c r="A55" s="23" t="s">
        <v>21</v>
      </c>
      <c r="B55" s="24"/>
      <c r="C55" s="25"/>
      <c r="D55" s="26"/>
      <c r="E55" s="71"/>
      <c r="F55" s="27"/>
      <c r="G55" s="28"/>
    </row>
    <row r="56" spans="1:7" ht="17.25" customHeight="1">
      <c r="A56" s="23" t="s">
        <v>22</v>
      </c>
      <c r="B56" s="24" t="s">
        <v>643</v>
      </c>
      <c r="C56" s="25" t="s">
        <v>905</v>
      </c>
      <c r="D56" s="26" t="s">
        <v>899</v>
      </c>
      <c r="E56" s="26" t="s">
        <v>15</v>
      </c>
      <c r="F56" s="27" t="s">
        <v>897</v>
      </c>
      <c r="G56" s="28" t="s">
        <v>1217</v>
      </c>
    </row>
    <row r="57" spans="1:7" ht="17.25" customHeight="1">
      <c r="A57" s="23" t="s">
        <v>23</v>
      </c>
      <c r="B57" s="24" t="s">
        <v>901</v>
      </c>
      <c r="C57" s="25" t="s">
        <v>902</v>
      </c>
      <c r="D57" s="26" t="s">
        <v>896</v>
      </c>
      <c r="E57" s="26" t="s">
        <v>15</v>
      </c>
      <c r="F57" s="27" t="s">
        <v>897</v>
      </c>
      <c r="G57" s="28" t="s">
        <v>1216</v>
      </c>
    </row>
    <row r="58" spans="1:7" ht="17.25" customHeight="1">
      <c r="A58" s="23" t="s">
        <v>24</v>
      </c>
      <c r="B58" s="24" t="s">
        <v>462</v>
      </c>
      <c r="C58" s="25" t="s">
        <v>472</v>
      </c>
      <c r="D58" s="26">
        <v>36101</v>
      </c>
      <c r="E58" s="26" t="s">
        <v>15</v>
      </c>
      <c r="F58" s="27" t="s">
        <v>461</v>
      </c>
      <c r="G58" s="28" t="s">
        <v>914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33"/>
  <sheetViews>
    <sheetView workbookViewId="0" topLeftCell="A1">
      <selection activeCell="H14" sqref="H14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2.57421875" style="8" bestFit="1" customWidth="1"/>
    <col min="7" max="7" width="7.5742187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10</v>
      </c>
      <c r="C4" s="18"/>
      <c r="D4" s="17" t="s">
        <v>37</v>
      </c>
      <c r="E4" s="17"/>
      <c r="F4" s="29"/>
      <c r="G4" s="11"/>
    </row>
    <row r="5" spans="2:6" s="14" customFormat="1" ht="5.25">
      <c r="B5" s="15"/>
      <c r="F5" s="16"/>
    </row>
    <row r="6" spans="1:8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1319</v>
      </c>
    </row>
    <row r="7" spans="1:8" ht="17.25" customHeight="1">
      <c r="A7" s="23" t="s">
        <v>21</v>
      </c>
      <c r="B7" s="24" t="s">
        <v>167</v>
      </c>
      <c r="C7" s="25" t="s">
        <v>878</v>
      </c>
      <c r="D7" s="26">
        <v>35855</v>
      </c>
      <c r="E7" s="26" t="s">
        <v>15</v>
      </c>
      <c r="F7" s="27" t="s">
        <v>879</v>
      </c>
      <c r="G7" s="28" t="s">
        <v>1212</v>
      </c>
      <c r="H7" s="28" t="s">
        <v>1327</v>
      </c>
    </row>
    <row r="8" spans="1:8" ht="17.25" customHeight="1">
      <c r="A8" s="23" t="s">
        <v>22</v>
      </c>
      <c r="B8" s="24" t="s">
        <v>477</v>
      </c>
      <c r="C8" s="25" t="s">
        <v>665</v>
      </c>
      <c r="D8" s="26">
        <v>35878</v>
      </c>
      <c r="E8" s="26" t="s">
        <v>15</v>
      </c>
      <c r="F8" s="27" t="s">
        <v>663</v>
      </c>
      <c r="G8" s="28" t="s">
        <v>1208</v>
      </c>
      <c r="H8" s="28" t="s">
        <v>1322</v>
      </c>
    </row>
    <row r="9" spans="1:8" ht="17.25" customHeight="1">
      <c r="A9" s="23" t="s">
        <v>23</v>
      </c>
      <c r="B9" s="24" t="s">
        <v>901</v>
      </c>
      <c r="C9" s="25" t="s">
        <v>902</v>
      </c>
      <c r="D9" s="26" t="s">
        <v>896</v>
      </c>
      <c r="E9" s="26" t="s">
        <v>15</v>
      </c>
      <c r="F9" s="27" t="s">
        <v>897</v>
      </c>
      <c r="G9" s="28" t="s">
        <v>1216</v>
      </c>
      <c r="H9" s="28" t="s">
        <v>1323</v>
      </c>
    </row>
    <row r="10" spans="1:8" ht="17.25" customHeight="1">
      <c r="A10" s="23" t="s">
        <v>24</v>
      </c>
      <c r="B10" s="24" t="s">
        <v>694</v>
      </c>
      <c r="C10" s="25" t="s">
        <v>695</v>
      </c>
      <c r="D10" s="26" t="s">
        <v>696</v>
      </c>
      <c r="E10" s="26" t="s">
        <v>15</v>
      </c>
      <c r="F10" s="27" t="s">
        <v>663</v>
      </c>
      <c r="G10" s="28" t="s">
        <v>1186</v>
      </c>
      <c r="H10" s="28" t="s">
        <v>1323</v>
      </c>
    </row>
    <row r="11" spans="1:8" ht="17.25" customHeight="1">
      <c r="A11" s="23" t="s">
        <v>25</v>
      </c>
      <c r="B11" s="24" t="s">
        <v>154</v>
      </c>
      <c r="C11" s="25" t="s">
        <v>155</v>
      </c>
      <c r="D11" s="26">
        <v>35921</v>
      </c>
      <c r="E11" s="26" t="s">
        <v>15</v>
      </c>
      <c r="F11" s="27" t="s">
        <v>136</v>
      </c>
      <c r="G11" s="28" t="s">
        <v>1209</v>
      </c>
      <c r="H11" s="28" t="s">
        <v>1323</v>
      </c>
    </row>
    <row r="12" spans="1:8" ht="17.25" customHeight="1">
      <c r="A12" s="23" t="s">
        <v>26</v>
      </c>
      <c r="B12" s="24" t="s">
        <v>643</v>
      </c>
      <c r="C12" s="25" t="s">
        <v>905</v>
      </c>
      <c r="D12" s="26" t="s">
        <v>899</v>
      </c>
      <c r="E12" s="26" t="s">
        <v>15</v>
      </c>
      <c r="F12" s="27" t="s">
        <v>897</v>
      </c>
      <c r="G12" s="28" t="s">
        <v>1217</v>
      </c>
      <c r="H12" s="28" t="s">
        <v>1323</v>
      </c>
    </row>
    <row r="13" spans="1:8" ht="17.25" customHeight="1">
      <c r="A13" s="23" t="s">
        <v>27</v>
      </c>
      <c r="B13" s="24" t="s">
        <v>548</v>
      </c>
      <c r="C13" s="25" t="s">
        <v>704</v>
      </c>
      <c r="D13" s="26" t="s">
        <v>688</v>
      </c>
      <c r="E13" s="26" t="s">
        <v>15</v>
      </c>
      <c r="F13" s="27" t="s">
        <v>663</v>
      </c>
      <c r="G13" s="28" t="s">
        <v>1205</v>
      </c>
      <c r="H13" s="28" t="s">
        <v>1323</v>
      </c>
    </row>
    <row r="14" spans="1:8" ht="17.25" customHeight="1">
      <c r="A14" s="23" t="s">
        <v>28</v>
      </c>
      <c r="B14" s="24" t="s">
        <v>342</v>
      </c>
      <c r="C14" s="25" t="s">
        <v>343</v>
      </c>
      <c r="D14" s="26">
        <v>36009</v>
      </c>
      <c r="E14" s="26" t="s">
        <v>15</v>
      </c>
      <c r="F14" s="27" t="s">
        <v>335</v>
      </c>
      <c r="G14" s="28" t="s">
        <v>1213</v>
      </c>
      <c r="H14" s="28" t="s">
        <v>1323</v>
      </c>
    </row>
    <row r="15" spans="1:8" ht="17.25" customHeight="1">
      <c r="A15" s="23" t="s">
        <v>29</v>
      </c>
      <c r="B15" s="24" t="s">
        <v>134</v>
      </c>
      <c r="C15" s="25" t="s">
        <v>53</v>
      </c>
      <c r="D15" s="26" t="s">
        <v>707</v>
      </c>
      <c r="E15" s="26" t="s">
        <v>15</v>
      </c>
      <c r="F15" s="27" t="s">
        <v>663</v>
      </c>
      <c r="G15" s="28" t="s">
        <v>1210</v>
      </c>
      <c r="H15" s="28" t="s">
        <v>1324</v>
      </c>
    </row>
    <row r="16" spans="1:8" ht="17.25" customHeight="1">
      <c r="A16" s="23" t="s">
        <v>30</v>
      </c>
      <c r="B16" s="24" t="s">
        <v>107</v>
      </c>
      <c r="C16" s="25" t="s">
        <v>733</v>
      </c>
      <c r="D16" s="26" t="s">
        <v>734</v>
      </c>
      <c r="E16" s="26" t="s">
        <v>15</v>
      </c>
      <c r="F16" s="27" t="s">
        <v>663</v>
      </c>
      <c r="G16" s="28" t="s">
        <v>1187</v>
      </c>
      <c r="H16" s="28" t="s">
        <v>1324</v>
      </c>
    </row>
    <row r="17" spans="1:8" ht="17.25" customHeight="1">
      <c r="A17" s="23" t="s">
        <v>31</v>
      </c>
      <c r="B17" s="24" t="s">
        <v>137</v>
      </c>
      <c r="C17" s="25" t="s">
        <v>682</v>
      </c>
      <c r="D17" s="26" t="s">
        <v>683</v>
      </c>
      <c r="E17" s="26" t="s">
        <v>15</v>
      </c>
      <c r="F17" s="27" t="s">
        <v>663</v>
      </c>
      <c r="G17" s="28" t="s">
        <v>1206</v>
      </c>
      <c r="H17" s="28" t="s">
        <v>1324</v>
      </c>
    </row>
    <row r="18" spans="1:8" ht="17.25" customHeight="1">
      <c r="A18" s="23" t="s">
        <v>32</v>
      </c>
      <c r="B18" s="24" t="s">
        <v>194</v>
      </c>
      <c r="C18" s="25" t="s">
        <v>705</v>
      </c>
      <c r="D18" s="26" t="s">
        <v>706</v>
      </c>
      <c r="E18" s="26" t="s">
        <v>15</v>
      </c>
      <c r="F18" s="27" t="s">
        <v>663</v>
      </c>
      <c r="G18" s="28" t="s">
        <v>1214</v>
      </c>
      <c r="H18" s="28"/>
    </row>
    <row r="19" spans="1:8" ht="17.25" customHeight="1">
      <c r="A19" s="23" t="s">
        <v>33</v>
      </c>
      <c r="B19" s="24" t="s">
        <v>278</v>
      </c>
      <c r="C19" s="25" t="s">
        <v>714</v>
      </c>
      <c r="D19" s="26" t="s">
        <v>715</v>
      </c>
      <c r="E19" s="26" t="s">
        <v>15</v>
      </c>
      <c r="F19" s="27" t="s">
        <v>663</v>
      </c>
      <c r="G19" s="28" t="s">
        <v>1188</v>
      </c>
      <c r="H19" s="28"/>
    </row>
    <row r="20" spans="1:8" ht="17.25" customHeight="1">
      <c r="A20" s="23" t="s">
        <v>40</v>
      </c>
      <c r="B20" s="24" t="s">
        <v>278</v>
      </c>
      <c r="C20" s="25" t="s">
        <v>731</v>
      </c>
      <c r="D20" s="26" t="s">
        <v>732</v>
      </c>
      <c r="E20" s="26" t="s">
        <v>15</v>
      </c>
      <c r="F20" s="27" t="s">
        <v>663</v>
      </c>
      <c r="G20" s="28" t="s">
        <v>1211</v>
      </c>
      <c r="H20" s="28"/>
    </row>
    <row r="21" spans="1:8" ht="17.25" customHeight="1">
      <c r="A21" s="23" t="s">
        <v>926</v>
      </c>
      <c r="B21" s="24" t="s">
        <v>194</v>
      </c>
      <c r="C21" s="25" t="s">
        <v>697</v>
      </c>
      <c r="D21" s="26" t="s">
        <v>698</v>
      </c>
      <c r="E21" s="26" t="s">
        <v>15</v>
      </c>
      <c r="F21" s="27" t="s">
        <v>663</v>
      </c>
      <c r="G21" s="28" t="s">
        <v>1207</v>
      </c>
      <c r="H21" s="28"/>
    </row>
    <row r="22" spans="1:8" ht="17.25" customHeight="1">
      <c r="A22" s="23" t="s">
        <v>927</v>
      </c>
      <c r="B22" s="24" t="s">
        <v>167</v>
      </c>
      <c r="C22" s="25" t="s">
        <v>738</v>
      </c>
      <c r="D22" s="26" t="s">
        <v>739</v>
      </c>
      <c r="E22" s="26" t="s">
        <v>15</v>
      </c>
      <c r="F22" s="27" t="s">
        <v>663</v>
      </c>
      <c r="G22" s="28" t="s">
        <v>1215</v>
      </c>
      <c r="H22" s="28"/>
    </row>
    <row r="23" spans="1:8" ht="17.25" customHeight="1">
      <c r="A23" s="23"/>
      <c r="B23" s="24" t="s">
        <v>806</v>
      </c>
      <c r="C23" s="25" t="s">
        <v>809</v>
      </c>
      <c r="D23" s="26">
        <v>34000</v>
      </c>
      <c r="E23" s="26" t="s">
        <v>15</v>
      </c>
      <c r="F23" s="27" t="s">
        <v>794</v>
      </c>
      <c r="G23" s="28" t="s">
        <v>914</v>
      </c>
      <c r="H23" s="28"/>
    </row>
    <row r="24" spans="1:8" ht="17.25" customHeight="1">
      <c r="A24" s="23"/>
      <c r="B24" s="24" t="s">
        <v>743</v>
      </c>
      <c r="C24" s="25" t="s">
        <v>744</v>
      </c>
      <c r="D24" s="26" t="s">
        <v>745</v>
      </c>
      <c r="E24" s="26" t="s">
        <v>15</v>
      </c>
      <c r="F24" s="27" t="s">
        <v>663</v>
      </c>
      <c r="G24" s="28" t="s">
        <v>914</v>
      </c>
      <c r="H24" s="28"/>
    </row>
    <row r="25" spans="1:8" ht="17.25" customHeight="1">
      <c r="A25" s="23"/>
      <c r="B25" s="24" t="s">
        <v>112</v>
      </c>
      <c r="C25" s="25" t="s">
        <v>613</v>
      </c>
      <c r="D25" s="26">
        <v>35475</v>
      </c>
      <c r="E25" s="26" t="s">
        <v>15</v>
      </c>
      <c r="F25" s="27" t="s">
        <v>794</v>
      </c>
      <c r="G25" s="28" t="s">
        <v>914</v>
      </c>
      <c r="H25" s="28"/>
    </row>
    <row r="26" spans="1:8" ht="17.25" customHeight="1">
      <c r="A26" s="23"/>
      <c r="B26" s="24" t="s">
        <v>798</v>
      </c>
      <c r="C26" s="25" t="s">
        <v>799</v>
      </c>
      <c r="D26" s="26">
        <v>35527</v>
      </c>
      <c r="E26" s="26" t="s">
        <v>15</v>
      </c>
      <c r="F26" s="27" t="s">
        <v>794</v>
      </c>
      <c r="G26" s="28" t="s">
        <v>914</v>
      </c>
      <c r="H26" s="28"/>
    </row>
    <row r="27" spans="1:8" ht="17.25" customHeight="1">
      <c r="A27" s="23"/>
      <c r="B27" s="24" t="s">
        <v>110</v>
      </c>
      <c r="C27" s="25" t="s">
        <v>797</v>
      </c>
      <c r="D27" s="26">
        <v>34610</v>
      </c>
      <c r="E27" s="26" t="s">
        <v>15</v>
      </c>
      <c r="F27" s="27" t="s">
        <v>794</v>
      </c>
      <c r="G27" s="28" t="s">
        <v>914</v>
      </c>
      <c r="H27" s="28"/>
    </row>
    <row r="28" spans="1:8" ht="17.25" customHeight="1">
      <c r="A28" s="23"/>
      <c r="B28" s="24" t="s">
        <v>342</v>
      </c>
      <c r="C28" s="25" t="s">
        <v>795</v>
      </c>
      <c r="D28" s="26">
        <v>34845</v>
      </c>
      <c r="E28" s="26" t="s">
        <v>15</v>
      </c>
      <c r="F28" s="27" t="s">
        <v>794</v>
      </c>
      <c r="G28" s="28" t="s">
        <v>914</v>
      </c>
      <c r="H28" s="28"/>
    </row>
    <row r="29" spans="1:8" ht="17.25" customHeight="1">
      <c r="A29" s="23"/>
      <c r="B29" s="24" t="s">
        <v>54</v>
      </c>
      <c r="C29" s="25" t="s">
        <v>915</v>
      </c>
      <c r="D29" s="26">
        <v>35569</v>
      </c>
      <c r="E29" s="26" t="s">
        <v>15</v>
      </c>
      <c r="F29" s="27" t="s">
        <v>58</v>
      </c>
      <c r="G29" s="28" t="s">
        <v>914</v>
      </c>
      <c r="H29" s="28"/>
    </row>
    <row r="30" spans="1:8" ht="17.25" customHeight="1">
      <c r="A30" s="23"/>
      <c r="B30" s="24" t="s">
        <v>272</v>
      </c>
      <c r="C30" s="25" t="s">
        <v>273</v>
      </c>
      <c r="D30" s="26">
        <v>35817</v>
      </c>
      <c r="E30" s="26" t="s">
        <v>15</v>
      </c>
      <c r="F30" s="27" t="s">
        <v>58</v>
      </c>
      <c r="G30" s="28" t="s">
        <v>914</v>
      </c>
      <c r="H30" s="28"/>
    </row>
    <row r="31" spans="1:8" ht="17.25" customHeight="1">
      <c r="A31" s="23"/>
      <c r="B31" s="24" t="s">
        <v>647</v>
      </c>
      <c r="C31" s="25" t="s">
        <v>808</v>
      </c>
      <c r="D31" s="26">
        <v>35823</v>
      </c>
      <c r="E31" s="26" t="s">
        <v>15</v>
      </c>
      <c r="F31" s="27" t="s">
        <v>794</v>
      </c>
      <c r="G31" s="28" t="s">
        <v>914</v>
      </c>
      <c r="H31" s="28"/>
    </row>
    <row r="32" spans="1:8" ht="17.25" customHeight="1">
      <c r="A32" s="23"/>
      <c r="B32" s="24" t="s">
        <v>802</v>
      </c>
      <c r="C32" s="25" t="s">
        <v>803</v>
      </c>
      <c r="D32" s="26">
        <v>35844</v>
      </c>
      <c r="E32" s="26" t="s">
        <v>15</v>
      </c>
      <c r="F32" s="27" t="s">
        <v>794</v>
      </c>
      <c r="G32" s="28" t="s">
        <v>914</v>
      </c>
      <c r="H32" s="28"/>
    </row>
    <row r="33" spans="1:8" ht="17.25" customHeight="1">
      <c r="A33" s="23"/>
      <c r="B33" s="24" t="s">
        <v>462</v>
      </c>
      <c r="C33" s="25" t="s">
        <v>472</v>
      </c>
      <c r="D33" s="26">
        <v>36101</v>
      </c>
      <c r="E33" s="26" t="s">
        <v>15</v>
      </c>
      <c r="F33" s="27" t="s">
        <v>461</v>
      </c>
      <c r="G33" s="28" t="s">
        <v>914</v>
      </c>
      <c r="H33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34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7.00390625" style="8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2</v>
      </c>
      <c r="D4" s="18"/>
      <c r="E4" s="17" t="s">
        <v>18</v>
      </c>
      <c r="F4" s="17" t="s">
        <v>21</v>
      </c>
      <c r="G4" s="29" t="s">
        <v>67</v>
      </c>
      <c r="H4" s="11"/>
    </row>
    <row r="5" spans="3:7" s="14" customFormat="1" ht="5.25">
      <c r="C5" s="15"/>
      <c r="G5" s="16"/>
    </row>
    <row r="6" spans="1:8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</row>
    <row r="7" spans="1:8" ht="17.25" customHeight="1">
      <c r="A7" s="23" t="s">
        <v>21</v>
      </c>
      <c r="B7" s="23" t="s">
        <v>838</v>
      </c>
      <c r="C7" s="24" t="s">
        <v>336</v>
      </c>
      <c r="D7" s="25" t="s">
        <v>337</v>
      </c>
      <c r="E7" s="26">
        <v>35554</v>
      </c>
      <c r="F7" s="26" t="s">
        <v>15</v>
      </c>
      <c r="G7" s="27" t="s">
        <v>335</v>
      </c>
      <c r="H7" s="28" t="s">
        <v>976</v>
      </c>
    </row>
    <row r="8" spans="1:8" ht="17.25" customHeight="1">
      <c r="A8" s="23" t="s">
        <v>22</v>
      </c>
      <c r="B8" s="23" t="s">
        <v>21</v>
      </c>
      <c r="C8" s="24" t="s">
        <v>336</v>
      </c>
      <c r="D8" s="25" t="s">
        <v>487</v>
      </c>
      <c r="E8" s="26">
        <v>35664</v>
      </c>
      <c r="F8" s="26" t="s">
        <v>15</v>
      </c>
      <c r="G8" s="27" t="s">
        <v>481</v>
      </c>
      <c r="H8" s="28" t="s">
        <v>977</v>
      </c>
    </row>
    <row r="9" spans="1:8" ht="17.25" customHeight="1">
      <c r="A9" s="23" t="s">
        <v>23</v>
      </c>
      <c r="B9" s="23" t="s">
        <v>846</v>
      </c>
      <c r="C9" s="24" t="s">
        <v>684</v>
      </c>
      <c r="D9" s="25" t="s">
        <v>685</v>
      </c>
      <c r="E9" s="26" t="s">
        <v>686</v>
      </c>
      <c r="F9" s="26" t="s">
        <v>15</v>
      </c>
      <c r="G9" s="27" t="s">
        <v>663</v>
      </c>
      <c r="H9" s="28" t="s">
        <v>978</v>
      </c>
    </row>
    <row r="10" spans="1:8" ht="17.25" customHeight="1">
      <c r="A10" s="23"/>
      <c r="B10" s="23" t="s">
        <v>827</v>
      </c>
      <c r="C10" s="24" t="s">
        <v>291</v>
      </c>
      <c r="D10" s="25" t="s">
        <v>292</v>
      </c>
      <c r="E10" s="26">
        <v>36193</v>
      </c>
      <c r="F10" s="26" t="s">
        <v>15</v>
      </c>
      <c r="G10" s="27" t="s">
        <v>284</v>
      </c>
      <c r="H10" s="28" t="s">
        <v>914</v>
      </c>
    </row>
    <row r="11" spans="3:7" s="14" customFormat="1" ht="5.25">
      <c r="C11" s="15"/>
      <c r="G11" s="16"/>
    </row>
    <row r="12" spans="3:8" ht="12.75">
      <c r="C12" s="17" t="s">
        <v>2</v>
      </c>
      <c r="D12" s="18"/>
      <c r="E12" s="17" t="s">
        <v>18</v>
      </c>
      <c r="F12" s="17" t="s">
        <v>22</v>
      </c>
      <c r="G12" s="29" t="s">
        <v>67</v>
      </c>
      <c r="H12" s="11"/>
    </row>
    <row r="13" spans="3:7" s="14" customFormat="1" ht="5.25">
      <c r="C13" s="15"/>
      <c r="G13" s="16"/>
    </row>
    <row r="14" spans="1:8" ht="12.75">
      <c r="A14" s="19" t="s">
        <v>63</v>
      </c>
      <c r="B14" s="31" t="s">
        <v>39</v>
      </c>
      <c r="C14" s="20" t="s">
        <v>11</v>
      </c>
      <c r="D14" s="21" t="s">
        <v>12</v>
      </c>
      <c r="E14" s="19" t="s">
        <v>13</v>
      </c>
      <c r="F14" s="19" t="s">
        <v>34</v>
      </c>
      <c r="G14" s="19" t="s">
        <v>14</v>
      </c>
      <c r="H14" s="22" t="s">
        <v>19</v>
      </c>
    </row>
    <row r="15" spans="1:8" ht="17.25" customHeight="1">
      <c r="A15" s="23" t="s">
        <v>21</v>
      </c>
      <c r="B15" s="23" t="s">
        <v>833</v>
      </c>
      <c r="C15" s="24" t="s">
        <v>407</v>
      </c>
      <c r="D15" s="25" t="s">
        <v>55</v>
      </c>
      <c r="E15" s="26">
        <v>36236</v>
      </c>
      <c r="F15" s="26" t="s">
        <v>15</v>
      </c>
      <c r="G15" s="27" t="s">
        <v>56</v>
      </c>
      <c r="H15" s="28" t="s">
        <v>979</v>
      </c>
    </row>
    <row r="16" spans="1:8" ht="17.25" customHeight="1">
      <c r="A16" s="23" t="s">
        <v>22</v>
      </c>
      <c r="B16" s="23" t="s">
        <v>839</v>
      </c>
      <c r="C16" s="24" t="s">
        <v>333</v>
      </c>
      <c r="D16" s="25" t="s">
        <v>334</v>
      </c>
      <c r="E16" s="26">
        <v>35810</v>
      </c>
      <c r="F16" s="26" t="s">
        <v>15</v>
      </c>
      <c r="G16" s="27" t="s">
        <v>335</v>
      </c>
      <c r="H16" s="28" t="s">
        <v>980</v>
      </c>
    </row>
    <row r="17" spans="1:8" ht="17.25" customHeight="1">
      <c r="A17" s="23" t="s">
        <v>23</v>
      </c>
      <c r="B17" s="23" t="s">
        <v>826</v>
      </c>
      <c r="C17" s="24" t="s">
        <v>152</v>
      </c>
      <c r="D17" s="25" t="s">
        <v>687</v>
      </c>
      <c r="E17" s="26" t="s">
        <v>688</v>
      </c>
      <c r="F17" s="26" t="s">
        <v>15</v>
      </c>
      <c r="G17" s="27" t="s">
        <v>663</v>
      </c>
      <c r="H17" s="28" t="s">
        <v>981</v>
      </c>
    </row>
    <row r="18" spans="1:8" ht="17.25" customHeight="1">
      <c r="A18" s="23"/>
      <c r="B18" s="23" t="s">
        <v>819</v>
      </c>
      <c r="C18" s="24" t="s">
        <v>321</v>
      </c>
      <c r="D18" s="25" t="s">
        <v>322</v>
      </c>
      <c r="E18" s="26">
        <v>35627</v>
      </c>
      <c r="F18" s="26" t="s">
        <v>15</v>
      </c>
      <c r="G18" s="27" t="s">
        <v>305</v>
      </c>
      <c r="H18" s="28" t="s">
        <v>914</v>
      </c>
    </row>
    <row r="19" spans="3:7" s="14" customFormat="1" ht="5.25">
      <c r="C19" s="15"/>
      <c r="G19" s="16"/>
    </row>
    <row r="20" spans="3:8" ht="12.75">
      <c r="C20" s="17" t="s">
        <v>2</v>
      </c>
      <c r="D20" s="18"/>
      <c r="E20" s="17" t="s">
        <v>18</v>
      </c>
      <c r="F20" s="17" t="s">
        <v>23</v>
      </c>
      <c r="G20" s="29" t="s">
        <v>67</v>
      </c>
      <c r="H20" s="11"/>
    </row>
    <row r="21" spans="3:7" s="14" customFormat="1" ht="5.25">
      <c r="C21" s="15"/>
      <c r="G21" s="16"/>
    </row>
    <row r="22" spans="1:8" ht="12.75">
      <c r="A22" s="19" t="s">
        <v>63</v>
      </c>
      <c r="B22" s="31" t="s">
        <v>39</v>
      </c>
      <c r="C22" s="20" t="s">
        <v>11</v>
      </c>
      <c r="D22" s="21" t="s">
        <v>12</v>
      </c>
      <c r="E22" s="19" t="s">
        <v>13</v>
      </c>
      <c r="F22" s="19" t="s">
        <v>34</v>
      </c>
      <c r="G22" s="19" t="s">
        <v>14</v>
      </c>
      <c r="H22" s="22" t="s">
        <v>19</v>
      </c>
    </row>
    <row r="23" spans="1:8" ht="17.25" customHeight="1">
      <c r="A23" s="23" t="s">
        <v>21</v>
      </c>
      <c r="B23" s="23" t="s">
        <v>845</v>
      </c>
      <c r="C23" s="24" t="s">
        <v>228</v>
      </c>
      <c r="D23" s="25" t="s">
        <v>269</v>
      </c>
      <c r="E23" s="26">
        <v>35583</v>
      </c>
      <c r="F23" s="26" t="s">
        <v>15</v>
      </c>
      <c r="G23" s="27" t="s">
        <v>58</v>
      </c>
      <c r="H23" s="28" t="s">
        <v>982</v>
      </c>
    </row>
    <row r="24" spans="1:8" ht="17.25" customHeight="1">
      <c r="A24" s="23" t="s">
        <v>22</v>
      </c>
      <c r="B24" s="23" t="s">
        <v>776</v>
      </c>
      <c r="C24" s="24" t="s">
        <v>363</v>
      </c>
      <c r="D24" s="25" t="s">
        <v>672</v>
      </c>
      <c r="E24" s="26" t="s">
        <v>673</v>
      </c>
      <c r="F24" s="26" t="s">
        <v>15</v>
      </c>
      <c r="G24" s="27" t="s">
        <v>663</v>
      </c>
      <c r="H24" s="28" t="s">
        <v>983</v>
      </c>
    </row>
    <row r="25" spans="1:8" ht="17.25" customHeight="1">
      <c r="A25" s="23" t="s">
        <v>23</v>
      </c>
      <c r="B25" s="23" t="s">
        <v>822</v>
      </c>
      <c r="C25" s="24" t="s">
        <v>473</v>
      </c>
      <c r="D25" s="25" t="s">
        <v>474</v>
      </c>
      <c r="E25" s="26">
        <v>35638</v>
      </c>
      <c r="F25" s="26" t="s">
        <v>15</v>
      </c>
      <c r="G25" s="27" t="s">
        <v>461</v>
      </c>
      <c r="H25" s="28" t="s">
        <v>984</v>
      </c>
    </row>
    <row r="26" spans="1:8" ht="17.25" customHeight="1">
      <c r="A26" s="23" t="s">
        <v>24</v>
      </c>
      <c r="B26" s="23" t="s">
        <v>851</v>
      </c>
      <c r="C26" s="24" t="s">
        <v>57</v>
      </c>
      <c r="D26" s="25" t="s">
        <v>55</v>
      </c>
      <c r="E26" s="26">
        <v>35591</v>
      </c>
      <c r="F26" s="26" t="s">
        <v>15</v>
      </c>
      <c r="G26" s="27" t="s">
        <v>328</v>
      </c>
      <c r="H26" s="28" t="s">
        <v>985</v>
      </c>
    </row>
    <row r="27" spans="3:7" s="14" customFormat="1" ht="5.25">
      <c r="C27" s="15"/>
      <c r="G27" s="16"/>
    </row>
    <row r="28" spans="3:8" ht="12.75">
      <c r="C28" s="17" t="s">
        <v>2</v>
      </c>
      <c r="D28" s="18"/>
      <c r="E28" s="17" t="s">
        <v>18</v>
      </c>
      <c r="F28" s="17" t="s">
        <v>24</v>
      </c>
      <c r="G28" s="29" t="s">
        <v>67</v>
      </c>
      <c r="H28" s="11"/>
    </row>
    <row r="29" spans="3:7" s="14" customFormat="1" ht="5.25">
      <c r="C29" s="15"/>
      <c r="G29" s="16"/>
    </row>
    <row r="30" spans="1:8" ht="12.75">
      <c r="A30" s="19" t="s">
        <v>63</v>
      </c>
      <c r="B30" s="31" t="s">
        <v>39</v>
      </c>
      <c r="C30" s="20" t="s">
        <v>11</v>
      </c>
      <c r="D30" s="21" t="s">
        <v>12</v>
      </c>
      <c r="E30" s="19" t="s">
        <v>13</v>
      </c>
      <c r="F30" s="19" t="s">
        <v>34</v>
      </c>
      <c r="G30" s="19" t="s">
        <v>14</v>
      </c>
      <c r="H30" s="22" t="s">
        <v>19</v>
      </c>
    </row>
    <row r="31" spans="1:8" ht="17.25" customHeight="1">
      <c r="A31" s="23"/>
      <c r="B31" s="23"/>
      <c r="C31" s="24"/>
      <c r="D31" s="25"/>
      <c r="E31" s="26"/>
      <c r="F31" s="26"/>
      <c r="G31" s="27"/>
      <c r="H31" s="28"/>
    </row>
    <row r="32" spans="1:8" ht="17.25" customHeight="1">
      <c r="A32" s="23"/>
      <c r="B32" s="23"/>
      <c r="C32" s="24"/>
      <c r="D32" s="25"/>
      <c r="E32" s="26"/>
      <c r="F32" s="26"/>
      <c r="G32" s="27"/>
      <c r="H32" s="28"/>
    </row>
    <row r="33" spans="1:8" ht="17.25" customHeight="1">
      <c r="A33" s="23"/>
      <c r="B33" s="23" t="s">
        <v>28</v>
      </c>
      <c r="C33" s="24" t="s">
        <v>72</v>
      </c>
      <c r="D33" s="25" t="s">
        <v>488</v>
      </c>
      <c r="E33" s="26">
        <v>36023</v>
      </c>
      <c r="F33" s="26" t="s">
        <v>15</v>
      </c>
      <c r="G33" s="27" t="s">
        <v>481</v>
      </c>
      <c r="H33" s="28" t="s">
        <v>914</v>
      </c>
    </row>
    <row r="34" spans="1:8" ht="17.25" customHeight="1">
      <c r="A34" s="23"/>
      <c r="B34" s="23" t="s">
        <v>856</v>
      </c>
      <c r="C34" s="24" t="s">
        <v>946</v>
      </c>
      <c r="D34" s="25" t="s">
        <v>290</v>
      </c>
      <c r="E34" s="26">
        <v>35857</v>
      </c>
      <c r="F34" s="26" t="s">
        <v>15</v>
      </c>
      <c r="G34" s="27" t="s">
        <v>284</v>
      </c>
      <c r="H34" s="28" t="s">
        <v>914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20"/>
  <sheetViews>
    <sheetView workbookViewId="0" topLeftCell="A1">
      <selection activeCell="I16" sqref="I16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7.00390625" style="8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2</v>
      </c>
      <c r="D4" s="18"/>
      <c r="E4" s="17" t="s">
        <v>18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845</v>
      </c>
      <c r="C7" s="24" t="s">
        <v>228</v>
      </c>
      <c r="D7" s="25" t="s">
        <v>269</v>
      </c>
      <c r="E7" s="26">
        <v>35583</v>
      </c>
      <c r="F7" s="26" t="s">
        <v>15</v>
      </c>
      <c r="G7" s="27" t="s">
        <v>58</v>
      </c>
      <c r="H7" s="28" t="s">
        <v>982</v>
      </c>
      <c r="I7" s="28" t="s">
        <v>1327</v>
      </c>
    </row>
    <row r="8" spans="1:9" ht="17.25" customHeight="1">
      <c r="A8" s="23" t="s">
        <v>22</v>
      </c>
      <c r="B8" s="23" t="s">
        <v>833</v>
      </c>
      <c r="C8" s="24" t="s">
        <v>407</v>
      </c>
      <c r="D8" s="25" t="s">
        <v>55</v>
      </c>
      <c r="E8" s="26">
        <v>36236</v>
      </c>
      <c r="F8" s="26" t="s">
        <v>15</v>
      </c>
      <c r="G8" s="27" t="s">
        <v>56</v>
      </c>
      <c r="H8" s="28" t="s">
        <v>979</v>
      </c>
      <c r="I8" s="28" t="s">
        <v>1327</v>
      </c>
    </row>
    <row r="9" spans="1:9" ht="17.25" customHeight="1">
      <c r="A9" s="23" t="s">
        <v>23</v>
      </c>
      <c r="B9" s="23" t="s">
        <v>838</v>
      </c>
      <c r="C9" s="24" t="s">
        <v>336</v>
      </c>
      <c r="D9" s="25" t="s">
        <v>337</v>
      </c>
      <c r="E9" s="26">
        <v>35554</v>
      </c>
      <c r="F9" s="26" t="s">
        <v>15</v>
      </c>
      <c r="G9" s="27" t="s">
        <v>335</v>
      </c>
      <c r="H9" s="28" t="s">
        <v>976</v>
      </c>
      <c r="I9" s="28" t="s">
        <v>1327</v>
      </c>
    </row>
    <row r="10" spans="1:9" ht="17.25" customHeight="1">
      <c r="A10" s="23" t="s">
        <v>24</v>
      </c>
      <c r="B10" s="23" t="s">
        <v>839</v>
      </c>
      <c r="C10" s="24" t="s">
        <v>333</v>
      </c>
      <c r="D10" s="25" t="s">
        <v>334</v>
      </c>
      <c r="E10" s="26">
        <v>35810</v>
      </c>
      <c r="F10" s="26" t="s">
        <v>15</v>
      </c>
      <c r="G10" s="27" t="s">
        <v>335</v>
      </c>
      <c r="H10" s="28" t="s">
        <v>980</v>
      </c>
      <c r="I10" s="28" t="s">
        <v>1327</v>
      </c>
    </row>
    <row r="11" spans="1:9" ht="17.25" customHeight="1">
      <c r="A11" s="23" t="s">
        <v>25</v>
      </c>
      <c r="B11" s="23" t="s">
        <v>776</v>
      </c>
      <c r="C11" s="24" t="s">
        <v>363</v>
      </c>
      <c r="D11" s="25" t="s">
        <v>672</v>
      </c>
      <c r="E11" s="26" t="s">
        <v>673</v>
      </c>
      <c r="F11" s="26" t="s">
        <v>15</v>
      </c>
      <c r="G11" s="27" t="s">
        <v>663</v>
      </c>
      <c r="H11" s="28" t="s">
        <v>983</v>
      </c>
      <c r="I11" s="28" t="s">
        <v>1322</v>
      </c>
    </row>
    <row r="12" spans="1:9" ht="17.25" customHeight="1">
      <c r="A12" s="23" t="s">
        <v>26</v>
      </c>
      <c r="B12" s="23" t="s">
        <v>822</v>
      </c>
      <c r="C12" s="24" t="s">
        <v>473</v>
      </c>
      <c r="D12" s="25" t="s">
        <v>474</v>
      </c>
      <c r="E12" s="26">
        <v>35638</v>
      </c>
      <c r="F12" s="26" t="s">
        <v>15</v>
      </c>
      <c r="G12" s="27" t="s">
        <v>461</v>
      </c>
      <c r="H12" s="28" t="s">
        <v>984</v>
      </c>
      <c r="I12" s="28" t="s">
        <v>1322</v>
      </c>
    </row>
    <row r="13" spans="1:9" ht="17.25" customHeight="1">
      <c r="A13" s="23" t="s">
        <v>27</v>
      </c>
      <c r="B13" s="23" t="s">
        <v>21</v>
      </c>
      <c r="C13" s="24" t="s">
        <v>336</v>
      </c>
      <c r="D13" s="25" t="s">
        <v>487</v>
      </c>
      <c r="E13" s="26">
        <v>35664</v>
      </c>
      <c r="F13" s="26" t="s">
        <v>15</v>
      </c>
      <c r="G13" s="27" t="s">
        <v>481</v>
      </c>
      <c r="H13" s="28" t="s">
        <v>977</v>
      </c>
      <c r="I13" s="28" t="s">
        <v>1322</v>
      </c>
    </row>
    <row r="14" spans="1:9" ht="17.25" customHeight="1">
      <c r="A14" s="23" t="s">
        <v>28</v>
      </c>
      <c r="B14" s="23" t="s">
        <v>851</v>
      </c>
      <c r="C14" s="24" t="s">
        <v>57</v>
      </c>
      <c r="D14" s="25" t="s">
        <v>55</v>
      </c>
      <c r="E14" s="26">
        <v>35591</v>
      </c>
      <c r="F14" s="26" t="s">
        <v>15</v>
      </c>
      <c r="G14" s="27" t="s">
        <v>328</v>
      </c>
      <c r="H14" s="28" t="s">
        <v>985</v>
      </c>
      <c r="I14" s="28" t="s">
        <v>1323</v>
      </c>
    </row>
    <row r="15" spans="1:9" ht="17.25" customHeight="1">
      <c r="A15" s="23" t="s">
        <v>29</v>
      </c>
      <c r="B15" s="23" t="s">
        <v>826</v>
      </c>
      <c r="C15" s="24" t="s">
        <v>152</v>
      </c>
      <c r="D15" s="25" t="s">
        <v>687</v>
      </c>
      <c r="E15" s="26" t="s">
        <v>688</v>
      </c>
      <c r="F15" s="26" t="s">
        <v>15</v>
      </c>
      <c r="G15" s="27" t="s">
        <v>663</v>
      </c>
      <c r="H15" s="28" t="s">
        <v>981</v>
      </c>
      <c r="I15" s="28" t="s">
        <v>1323</v>
      </c>
    </row>
    <row r="16" spans="1:9" ht="17.25" customHeight="1">
      <c r="A16" s="23" t="s">
        <v>30</v>
      </c>
      <c r="B16" s="23" t="s">
        <v>846</v>
      </c>
      <c r="C16" s="24" t="s">
        <v>684</v>
      </c>
      <c r="D16" s="25" t="s">
        <v>685</v>
      </c>
      <c r="E16" s="26" t="s">
        <v>686</v>
      </c>
      <c r="F16" s="26" t="s">
        <v>15</v>
      </c>
      <c r="G16" s="27" t="s">
        <v>663</v>
      </c>
      <c r="H16" s="28" t="s">
        <v>978</v>
      </c>
      <c r="I16" s="28"/>
    </row>
    <row r="17" spans="1:9" ht="17.25" customHeight="1">
      <c r="A17" s="23"/>
      <c r="B17" s="23" t="s">
        <v>827</v>
      </c>
      <c r="C17" s="24" t="s">
        <v>291</v>
      </c>
      <c r="D17" s="25" t="s">
        <v>292</v>
      </c>
      <c r="E17" s="26">
        <v>36193</v>
      </c>
      <c r="F17" s="26" t="s">
        <v>15</v>
      </c>
      <c r="G17" s="27" t="s">
        <v>284</v>
      </c>
      <c r="H17" s="28" t="s">
        <v>914</v>
      </c>
      <c r="I17" s="28"/>
    </row>
    <row r="18" spans="1:9" ht="17.25" customHeight="1">
      <c r="A18" s="23"/>
      <c r="B18" s="23" t="s">
        <v>819</v>
      </c>
      <c r="C18" s="24" t="s">
        <v>321</v>
      </c>
      <c r="D18" s="25" t="s">
        <v>322</v>
      </c>
      <c r="E18" s="26">
        <v>35627</v>
      </c>
      <c r="F18" s="26" t="s">
        <v>15</v>
      </c>
      <c r="G18" s="27" t="s">
        <v>305</v>
      </c>
      <c r="H18" s="28" t="s">
        <v>914</v>
      </c>
      <c r="I18" s="28"/>
    </row>
    <row r="19" spans="1:9" ht="17.25" customHeight="1">
      <c r="A19" s="23"/>
      <c r="B19" s="23" t="s">
        <v>28</v>
      </c>
      <c r="C19" s="24" t="s">
        <v>72</v>
      </c>
      <c r="D19" s="25" t="s">
        <v>488</v>
      </c>
      <c r="E19" s="26">
        <v>36023</v>
      </c>
      <c r="F19" s="26" t="s">
        <v>15</v>
      </c>
      <c r="G19" s="27" t="s">
        <v>481</v>
      </c>
      <c r="H19" s="28" t="s">
        <v>914</v>
      </c>
      <c r="I19" s="28"/>
    </row>
    <row r="20" spans="1:9" ht="17.25" customHeight="1">
      <c r="A20" s="23"/>
      <c r="B20" s="23" t="s">
        <v>856</v>
      </c>
      <c r="C20" s="24" t="s">
        <v>946</v>
      </c>
      <c r="D20" s="25" t="s">
        <v>290</v>
      </c>
      <c r="E20" s="26">
        <v>35857</v>
      </c>
      <c r="F20" s="26" t="s">
        <v>15</v>
      </c>
      <c r="G20" s="27" t="s">
        <v>284</v>
      </c>
      <c r="H20" s="28" t="s">
        <v>914</v>
      </c>
      <c r="I20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I18"/>
  <sheetViews>
    <sheetView zoomScalePageLayoutView="0" workbookViewId="0" topLeftCell="A2">
      <selection activeCell="G18" sqref="G18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7.57421875" style="8" customWidth="1"/>
    <col min="9" max="9" width="3.7109375" style="8" bestFit="1" customWidth="1"/>
    <col min="10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2</v>
      </c>
      <c r="D4" s="18"/>
      <c r="E4" s="17" t="s">
        <v>37</v>
      </c>
      <c r="F4" s="17" t="s">
        <v>21</v>
      </c>
      <c r="G4" s="29" t="s">
        <v>67</v>
      </c>
      <c r="H4" s="11"/>
    </row>
    <row r="5" spans="3:7" s="14" customFormat="1" ht="5.25">
      <c r="C5" s="15"/>
      <c r="G5" s="16"/>
    </row>
    <row r="6" spans="1:8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</row>
    <row r="7" spans="1:9" ht="17.25" customHeight="1">
      <c r="A7" s="23" t="s">
        <v>21</v>
      </c>
      <c r="B7" s="23" t="s">
        <v>832</v>
      </c>
      <c r="C7" s="24" t="s">
        <v>112</v>
      </c>
      <c r="D7" s="25" t="s">
        <v>349</v>
      </c>
      <c r="E7" s="26">
        <v>35214</v>
      </c>
      <c r="F7" s="26" t="s">
        <v>15</v>
      </c>
      <c r="G7" s="27" t="s">
        <v>335</v>
      </c>
      <c r="H7" s="28" t="s">
        <v>986</v>
      </c>
      <c r="I7" s="8" t="s">
        <v>61</v>
      </c>
    </row>
    <row r="8" spans="1:8" ht="17.25" customHeight="1">
      <c r="A8" s="23" t="s">
        <v>22</v>
      </c>
      <c r="B8" s="23" t="s">
        <v>860</v>
      </c>
      <c r="C8" s="24" t="s">
        <v>482</v>
      </c>
      <c r="D8" s="25" t="s">
        <v>483</v>
      </c>
      <c r="E8" s="26">
        <v>35517</v>
      </c>
      <c r="F8" s="26" t="s">
        <v>15</v>
      </c>
      <c r="G8" s="27" t="s">
        <v>481</v>
      </c>
      <c r="H8" s="28" t="s">
        <v>987</v>
      </c>
    </row>
    <row r="9" spans="1:8" ht="17.25" customHeight="1">
      <c r="A9" s="23" t="s">
        <v>23</v>
      </c>
      <c r="B9" s="23" t="s">
        <v>822</v>
      </c>
      <c r="C9" s="24" t="s">
        <v>477</v>
      </c>
      <c r="D9" s="25" t="s">
        <v>478</v>
      </c>
      <c r="E9" s="26">
        <v>35717</v>
      </c>
      <c r="F9" s="26" t="s">
        <v>15</v>
      </c>
      <c r="G9" s="27" t="s">
        <v>461</v>
      </c>
      <c r="H9" s="28" t="s">
        <v>988</v>
      </c>
    </row>
    <row r="10" spans="1:8" ht="17.25" customHeight="1">
      <c r="A10" s="23" t="s">
        <v>24</v>
      </c>
      <c r="B10" s="23" t="s">
        <v>783</v>
      </c>
      <c r="C10" s="24" t="s">
        <v>110</v>
      </c>
      <c r="D10" s="25" t="s">
        <v>471</v>
      </c>
      <c r="E10" s="26">
        <v>35891</v>
      </c>
      <c r="F10" s="26" t="s">
        <v>15</v>
      </c>
      <c r="G10" s="27" t="s">
        <v>461</v>
      </c>
      <c r="H10" s="28" t="s">
        <v>989</v>
      </c>
    </row>
    <row r="11" spans="3:7" s="14" customFormat="1" ht="5.25">
      <c r="C11" s="15"/>
      <c r="G11" s="16"/>
    </row>
    <row r="12" spans="3:8" ht="12.75">
      <c r="C12" s="17" t="s">
        <v>2</v>
      </c>
      <c r="D12" s="18"/>
      <c r="E12" s="17" t="s">
        <v>37</v>
      </c>
      <c r="F12" s="17" t="s">
        <v>22</v>
      </c>
      <c r="G12" s="29" t="s">
        <v>67</v>
      </c>
      <c r="H12" s="11"/>
    </row>
    <row r="13" spans="3:7" s="14" customFormat="1" ht="5.25">
      <c r="C13" s="15"/>
      <c r="G13" s="16"/>
    </row>
    <row r="14" spans="1:8" ht="12.75">
      <c r="A14" s="19" t="s">
        <v>63</v>
      </c>
      <c r="B14" s="31" t="s">
        <v>39</v>
      </c>
      <c r="C14" s="20" t="s">
        <v>11</v>
      </c>
      <c r="D14" s="21" t="s">
        <v>12</v>
      </c>
      <c r="E14" s="19" t="s">
        <v>13</v>
      </c>
      <c r="F14" s="19" t="s">
        <v>34</v>
      </c>
      <c r="G14" s="19" t="s">
        <v>14</v>
      </c>
      <c r="H14" s="22" t="s">
        <v>19</v>
      </c>
    </row>
    <row r="15" spans="1:8" ht="17.25" customHeight="1">
      <c r="A15" s="23" t="s">
        <v>21</v>
      </c>
      <c r="B15" s="23" t="s">
        <v>776</v>
      </c>
      <c r="C15" s="24" t="s">
        <v>477</v>
      </c>
      <c r="D15" s="25" t="s">
        <v>665</v>
      </c>
      <c r="E15" s="26">
        <v>35878</v>
      </c>
      <c r="F15" s="26" t="s">
        <v>15</v>
      </c>
      <c r="G15" s="27" t="s">
        <v>663</v>
      </c>
      <c r="H15" s="28" t="s">
        <v>993</v>
      </c>
    </row>
    <row r="16" spans="1:8" ht="17.25" customHeight="1">
      <c r="A16" s="23" t="s">
        <v>22</v>
      </c>
      <c r="B16" s="23" t="s">
        <v>830</v>
      </c>
      <c r="C16" s="24" t="s">
        <v>342</v>
      </c>
      <c r="D16" s="25" t="s">
        <v>343</v>
      </c>
      <c r="E16" s="26">
        <v>36009</v>
      </c>
      <c r="F16" s="26" t="s">
        <v>15</v>
      </c>
      <c r="G16" s="27" t="s">
        <v>335</v>
      </c>
      <c r="H16" s="28" t="s">
        <v>994</v>
      </c>
    </row>
    <row r="17" spans="1:8" ht="17.25" customHeight="1">
      <c r="A17" s="23" t="s">
        <v>23</v>
      </c>
      <c r="B17" s="23" t="s">
        <v>827</v>
      </c>
      <c r="C17" s="24" t="s">
        <v>462</v>
      </c>
      <c r="D17" s="25" t="s">
        <v>472</v>
      </c>
      <c r="E17" s="26">
        <v>36101</v>
      </c>
      <c r="F17" s="26" t="s">
        <v>15</v>
      </c>
      <c r="G17" s="27" t="s">
        <v>461</v>
      </c>
      <c r="H17" s="28" t="s">
        <v>995</v>
      </c>
    </row>
    <row r="18" spans="1:8" ht="17.25" customHeight="1">
      <c r="A18" s="23"/>
      <c r="B18" s="23" t="s">
        <v>823</v>
      </c>
      <c r="C18" s="24" t="s">
        <v>256</v>
      </c>
      <c r="D18" s="25" t="s">
        <v>674</v>
      </c>
      <c r="E18" s="26" t="s">
        <v>675</v>
      </c>
      <c r="F18" s="26" t="s">
        <v>15</v>
      </c>
      <c r="G18" s="27" t="s">
        <v>663</v>
      </c>
      <c r="H18" s="28" t="s">
        <v>914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I14"/>
  <sheetViews>
    <sheetView workbookViewId="0" topLeftCell="A1">
      <selection activeCell="I13" sqref="I13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7.57421875" style="8" customWidth="1"/>
    <col min="9" max="9" width="5.140625" style="8" customWidth="1"/>
    <col min="10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2</v>
      </c>
      <c r="D4" s="18"/>
      <c r="E4" s="17" t="s">
        <v>37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860</v>
      </c>
      <c r="C7" s="24" t="s">
        <v>482</v>
      </c>
      <c r="D7" s="25" t="s">
        <v>483</v>
      </c>
      <c r="E7" s="26">
        <v>35517</v>
      </c>
      <c r="F7" s="26" t="s">
        <v>15</v>
      </c>
      <c r="G7" s="27" t="s">
        <v>481</v>
      </c>
      <c r="H7" s="28" t="s">
        <v>987</v>
      </c>
      <c r="I7" s="28" t="s">
        <v>1322</v>
      </c>
    </row>
    <row r="8" spans="1:9" ht="17.25" customHeight="1">
      <c r="A8" s="23" t="s">
        <v>22</v>
      </c>
      <c r="B8" s="23" t="s">
        <v>776</v>
      </c>
      <c r="C8" s="24" t="s">
        <v>477</v>
      </c>
      <c r="D8" s="25" t="s">
        <v>665</v>
      </c>
      <c r="E8" s="26">
        <v>35878</v>
      </c>
      <c r="F8" s="26" t="s">
        <v>15</v>
      </c>
      <c r="G8" s="27" t="s">
        <v>663</v>
      </c>
      <c r="H8" s="28" t="s">
        <v>993</v>
      </c>
      <c r="I8" s="28" t="s">
        <v>1323</v>
      </c>
    </row>
    <row r="9" spans="1:9" ht="17.25" customHeight="1">
      <c r="A9" s="23" t="s">
        <v>23</v>
      </c>
      <c r="B9" s="23" t="s">
        <v>830</v>
      </c>
      <c r="C9" s="24" t="s">
        <v>342</v>
      </c>
      <c r="D9" s="25" t="s">
        <v>343</v>
      </c>
      <c r="E9" s="26">
        <v>36009</v>
      </c>
      <c r="F9" s="26" t="s">
        <v>15</v>
      </c>
      <c r="G9" s="27" t="s">
        <v>335</v>
      </c>
      <c r="H9" s="28" t="s">
        <v>994</v>
      </c>
      <c r="I9" s="28"/>
    </row>
    <row r="10" spans="1:9" ht="17.25" customHeight="1">
      <c r="A10" s="23" t="s">
        <v>24</v>
      </c>
      <c r="B10" s="23" t="s">
        <v>822</v>
      </c>
      <c r="C10" s="24" t="s">
        <v>477</v>
      </c>
      <c r="D10" s="25" t="s">
        <v>478</v>
      </c>
      <c r="E10" s="26">
        <v>35717</v>
      </c>
      <c r="F10" s="26" t="s">
        <v>15</v>
      </c>
      <c r="G10" s="27" t="s">
        <v>461</v>
      </c>
      <c r="H10" s="28" t="s">
        <v>988</v>
      </c>
      <c r="I10" s="28"/>
    </row>
    <row r="11" spans="1:9" ht="17.25" customHeight="1">
      <c r="A11" s="23" t="s">
        <v>25</v>
      </c>
      <c r="B11" s="23" t="s">
        <v>827</v>
      </c>
      <c r="C11" s="24" t="s">
        <v>462</v>
      </c>
      <c r="D11" s="25" t="s">
        <v>472</v>
      </c>
      <c r="E11" s="26">
        <v>36101</v>
      </c>
      <c r="F11" s="26" t="s">
        <v>15</v>
      </c>
      <c r="G11" s="27" t="s">
        <v>461</v>
      </c>
      <c r="H11" s="28" t="s">
        <v>995</v>
      </c>
      <c r="I11" s="28"/>
    </row>
    <row r="12" spans="1:9" ht="17.25" customHeight="1">
      <c r="A12" s="23" t="s">
        <v>26</v>
      </c>
      <c r="B12" s="23" t="s">
        <v>783</v>
      </c>
      <c r="C12" s="24" t="s">
        <v>110</v>
      </c>
      <c r="D12" s="25" t="s">
        <v>471</v>
      </c>
      <c r="E12" s="26">
        <v>35891</v>
      </c>
      <c r="F12" s="26" t="s">
        <v>15</v>
      </c>
      <c r="G12" s="27" t="s">
        <v>461</v>
      </c>
      <c r="H12" s="28" t="s">
        <v>989</v>
      </c>
      <c r="I12" s="28"/>
    </row>
    <row r="13" spans="1:9" ht="17.25" customHeight="1">
      <c r="A13" s="23" t="s">
        <v>61</v>
      </c>
      <c r="B13" s="23" t="s">
        <v>832</v>
      </c>
      <c r="C13" s="24" t="s">
        <v>112</v>
      </c>
      <c r="D13" s="25" t="s">
        <v>349</v>
      </c>
      <c r="E13" s="26">
        <v>35214</v>
      </c>
      <c r="F13" s="26" t="s">
        <v>15</v>
      </c>
      <c r="G13" s="27" t="s">
        <v>335</v>
      </c>
      <c r="H13" s="28" t="s">
        <v>986</v>
      </c>
      <c r="I13" s="28" t="s">
        <v>1322</v>
      </c>
    </row>
    <row r="14" spans="1:9" ht="17.25" customHeight="1">
      <c r="A14" s="23"/>
      <c r="B14" s="23" t="s">
        <v>823</v>
      </c>
      <c r="C14" s="24" t="s">
        <v>256</v>
      </c>
      <c r="D14" s="25" t="s">
        <v>674</v>
      </c>
      <c r="E14" s="26" t="s">
        <v>675</v>
      </c>
      <c r="F14" s="26" t="s">
        <v>15</v>
      </c>
      <c r="G14" s="27" t="s">
        <v>663</v>
      </c>
      <c r="H14" s="28" t="s">
        <v>914</v>
      </c>
      <c r="I14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zoomScalePageLayoutView="0" workbookViewId="0" topLeftCell="A7">
      <selection activeCell="B31" sqref="B31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6</v>
      </c>
      <c r="D4" s="18"/>
      <c r="E4" s="17" t="s">
        <v>35</v>
      </c>
      <c r="F4" s="17" t="s">
        <v>21</v>
      </c>
      <c r="G4" s="29" t="s">
        <v>67</v>
      </c>
      <c r="H4" s="11"/>
    </row>
    <row r="5" spans="3:7" s="14" customFormat="1" ht="5.25">
      <c r="C5" s="15"/>
      <c r="G5" s="16"/>
    </row>
    <row r="6" spans="1:8" ht="12.75">
      <c r="A6" s="19" t="s">
        <v>68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</row>
    <row r="7" spans="1:8" ht="17.25" customHeight="1">
      <c r="A7" s="23" t="s">
        <v>21</v>
      </c>
      <c r="B7" s="23" t="s">
        <v>780</v>
      </c>
      <c r="C7" s="24" t="s">
        <v>72</v>
      </c>
      <c r="D7" s="25" t="s">
        <v>496</v>
      </c>
      <c r="E7" s="26">
        <v>34566</v>
      </c>
      <c r="F7" s="26" t="s">
        <v>15</v>
      </c>
      <c r="G7" s="27" t="s">
        <v>481</v>
      </c>
      <c r="H7" s="28" t="s">
        <v>914</v>
      </c>
    </row>
    <row r="8" spans="1:8" ht="17.25" customHeight="1">
      <c r="A8" s="23" t="s">
        <v>22</v>
      </c>
      <c r="B8" s="23" t="s">
        <v>755</v>
      </c>
      <c r="C8" s="24" t="s">
        <v>392</v>
      </c>
      <c r="D8" s="25" t="s">
        <v>393</v>
      </c>
      <c r="E8" s="26">
        <v>34418</v>
      </c>
      <c r="F8" s="26" t="s">
        <v>372</v>
      </c>
      <c r="G8" s="27" t="s">
        <v>373</v>
      </c>
      <c r="H8" s="28" t="s">
        <v>1259</v>
      </c>
    </row>
    <row r="9" spans="1:8" ht="17.25" customHeight="1">
      <c r="A9" s="23" t="s">
        <v>23</v>
      </c>
      <c r="B9" s="23" t="s">
        <v>841</v>
      </c>
      <c r="C9" s="24" t="s">
        <v>601</v>
      </c>
      <c r="D9" s="25" t="s">
        <v>602</v>
      </c>
      <c r="E9" s="26" t="s">
        <v>603</v>
      </c>
      <c r="F9" s="26" t="s">
        <v>15</v>
      </c>
      <c r="G9" s="27" t="s">
        <v>598</v>
      </c>
      <c r="H9" s="28" t="s">
        <v>1258</v>
      </c>
    </row>
    <row r="10" spans="1:8" ht="17.25" customHeight="1">
      <c r="A10" s="23" t="s">
        <v>24</v>
      </c>
      <c r="B10" s="23" t="s">
        <v>784</v>
      </c>
      <c r="C10" s="24" t="s">
        <v>404</v>
      </c>
      <c r="D10" s="25" t="s">
        <v>400</v>
      </c>
      <c r="E10" s="26" t="s">
        <v>401</v>
      </c>
      <c r="F10" s="26" t="s">
        <v>402</v>
      </c>
      <c r="G10" s="27" t="s">
        <v>403</v>
      </c>
      <c r="H10" s="28" t="s">
        <v>1257</v>
      </c>
    </row>
    <row r="11" spans="3:7" s="14" customFormat="1" ht="5.25">
      <c r="C11" s="15"/>
      <c r="G11" s="16"/>
    </row>
    <row r="12" spans="3:8" ht="12.75">
      <c r="C12" s="17" t="s">
        <v>6</v>
      </c>
      <c r="D12" s="18"/>
      <c r="E12" s="17" t="s">
        <v>35</v>
      </c>
      <c r="F12" s="17" t="s">
        <v>22</v>
      </c>
      <c r="G12" s="29" t="s">
        <v>67</v>
      </c>
      <c r="H12" s="11"/>
    </row>
    <row r="13" spans="3:7" s="14" customFormat="1" ht="5.25">
      <c r="C13" s="15"/>
      <c r="G13" s="16"/>
    </row>
    <row r="14" spans="1:8" ht="12.75">
      <c r="A14" s="19" t="s">
        <v>68</v>
      </c>
      <c r="B14" s="31" t="s">
        <v>39</v>
      </c>
      <c r="C14" s="20" t="s">
        <v>11</v>
      </c>
      <c r="D14" s="21" t="s">
        <v>12</v>
      </c>
      <c r="E14" s="19" t="s">
        <v>13</v>
      </c>
      <c r="F14" s="19" t="s">
        <v>34</v>
      </c>
      <c r="G14" s="19" t="s">
        <v>14</v>
      </c>
      <c r="H14" s="22" t="s">
        <v>19</v>
      </c>
    </row>
    <row r="15" spans="1:8" ht="17.25" customHeight="1">
      <c r="A15" s="23" t="s">
        <v>21</v>
      </c>
      <c r="B15" s="23" t="s">
        <v>823</v>
      </c>
      <c r="C15" s="24" t="s">
        <v>299</v>
      </c>
      <c r="D15" s="25" t="s">
        <v>300</v>
      </c>
      <c r="E15" s="26">
        <v>35128</v>
      </c>
      <c r="F15" s="26" t="s">
        <v>15</v>
      </c>
      <c r="G15" s="27" t="s">
        <v>284</v>
      </c>
      <c r="H15" s="28" t="s">
        <v>1262</v>
      </c>
    </row>
    <row r="16" spans="1:8" ht="17.25" customHeight="1">
      <c r="A16" s="23" t="s">
        <v>22</v>
      </c>
      <c r="B16" s="23" t="s">
        <v>764</v>
      </c>
      <c r="C16" s="24" t="s">
        <v>504</v>
      </c>
      <c r="D16" s="25" t="s">
        <v>505</v>
      </c>
      <c r="E16" s="26" t="s">
        <v>506</v>
      </c>
      <c r="F16" s="26" t="s">
        <v>507</v>
      </c>
      <c r="G16" s="27" t="s">
        <v>508</v>
      </c>
      <c r="H16" s="28" t="s">
        <v>1260</v>
      </c>
    </row>
    <row r="17" spans="1:8" ht="17.25" customHeight="1">
      <c r="A17" s="23" t="s">
        <v>23</v>
      </c>
      <c r="B17" s="23" t="s">
        <v>752</v>
      </c>
      <c r="C17" s="24" t="s">
        <v>72</v>
      </c>
      <c r="D17" s="25" t="s">
        <v>385</v>
      </c>
      <c r="E17" s="26" t="s">
        <v>386</v>
      </c>
      <c r="F17" s="26" t="s">
        <v>372</v>
      </c>
      <c r="G17" s="27" t="s">
        <v>373</v>
      </c>
      <c r="H17" s="28" t="s">
        <v>1263</v>
      </c>
    </row>
    <row r="18" spans="1:8" ht="17.25" customHeight="1">
      <c r="A18" s="23" t="s">
        <v>24</v>
      </c>
      <c r="B18" s="23" t="s">
        <v>783</v>
      </c>
      <c r="C18" s="24" t="s">
        <v>399</v>
      </c>
      <c r="D18" s="25" t="s">
        <v>400</v>
      </c>
      <c r="E18" s="26" t="s">
        <v>401</v>
      </c>
      <c r="F18" s="26" t="s">
        <v>402</v>
      </c>
      <c r="G18" s="27" t="s">
        <v>403</v>
      </c>
      <c r="H18" s="28" t="s">
        <v>1261</v>
      </c>
    </row>
    <row r="19" spans="3:7" s="14" customFormat="1" ht="5.25">
      <c r="C19" s="15"/>
      <c r="G19" s="16"/>
    </row>
    <row r="20" spans="3:8" ht="12.75">
      <c r="C20" s="17" t="s">
        <v>6</v>
      </c>
      <c r="D20" s="18"/>
      <c r="E20" s="17" t="s">
        <v>35</v>
      </c>
      <c r="F20" s="17" t="s">
        <v>23</v>
      </c>
      <c r="G20" s="29" t="s">
        <v>67</v>
      </c>
      <c r="H20" s="11"/>
    </row>
    <row r="21" spans="3:7" s="14" customFormat="1" ht="5.25">
      <c r="C21" s="15"/>
      <c r="G21" s="16"/>
    </row>
    <row r="22" spans="1:8" ht="12.75">
      <c r="A22" s="19" t="s">
        <v>68</v>
      </c>
      <c r="B22" s="31" t="s">
        <v>39</v>
      </c>
      <c r="C22" s="20" t="s">
        <v>11</v>
      </c>
      <c r="D22" s="21" t="s">
        <v>12</v>
      </c>
      <c r="E22" s="19" t="s">
        <v>13</v>
      </c>
      <c r="F22" s="19" t="s">
        <v>34</v>
      </c>
      <c r="G22" s="19" t="s">
        <v>14</v>
      </c>
      <c r="H22" s="22" t="s">
        <v>19</v>
      </c>
    </row>
    <row r="23" spans="1:8" ht="17.25" customHeight="1">
      <c r="A23" s="23" t="s">
        <v>21</v>
      </c>
      <c r="B23" s="23" t="s">
        <v>778</v>
      </c>
      <c r="C23" s="24" t="s">
        <v>543</v>
      </c>
      <c r="D23" s="25" t="s">
        <v>544</v>
      </c>
      <c r="E23" s="26">
        <v>35378</v>
      </c>
      <c r="F23" s="26" t="s">
        <v>15</v>
      </c>
      <c r="G23" s="27" t="s">
        <v>56</v>
      </c>
      <c r="H23" s="28" t="s">
        <v>914</v>
      </c>
    </row>
    <row r="24" spans="1:8" ht="17.25" customHeight="1">
      <c r="A24" s="23" t="s">
        <v>22</v>
      </c>
      <c r="B24" s="23" t="s">
        <v>754</v>
      </c>
      <c r="C24" s="24" t="s">
        <v>389</v>
      </c>
      <c r="D24" s="25" t="s">
        <v>390</v>
      </c>
      <c r="E24" s="26" t="s">
        <v>391</v>
      </c>
      <c r="F24" s="26" t="s">
        <v>372</v>
      </c>
      <c r="G24" s="27" t="s">
        <v>373</v>
      </c>
      <c r="H24" s="28" t="s">
        <v>1265</v>
      </c>
    </row>
    <row r="25" spans="1:8" ht="17.25" customHeight="1">
      <c r="A25" s="23" t="s">
        <v>23</v>
      </c>
      <c r="B25" s="23" t="s">
        <v>768</v>
      </c>
      <c r="C25" s="24" t="s">
        <v>520</v>
      </c>
      <c r="D25" s="25" t="s">
        <v>521</v>
      </c>
      <c r="E25" s="26" t="s">
        <v>522</v>
      </c>
      <c r="F25" s="26" t="s">
        <v>1135</v>
      </c>
      <c r="G25" s="27" t="s">
        <v>523</v>
      </c>
      <c r="H25" s="28" t="s">
        <v>914</v>
      </c>
    </row>
    <row r="26" spans="1:8" ht="17.25" customHeight="1">
      <c r="A26" s="23" t="s">
        <v>24</v>
      </c>
      <c r="B26" s="23" t="s">
        <v>758</v>
      </c>
      <c r="C26" s="24" t="s">
        <v>450</v>
      </c>
      <c r="D26" s="25" t="s">
        <v>449</v>
      </c>
      <c r="E26" s="26" t="s">
        <v>441</v>
      </c>
      <c r="F26" s="26" t="s">
        <v>372</v>
      </c>
      <c r="G26" s="27" t="s">
        <v>440</v>
      </c>
      <c r="H26" s="28" t="s">
        <v>1264</v>
      </c>
    </row>
    <row r="27" spans="3:7" s="14" customFormat="1" ht="5.25">
      <c r="C27" s="15"/>
      <c r="G27" s="16"/>
    </row>
    <row r="28" spans="3:8" ht="12.75">
      <c r="C28" s="17" t="s">
        <v>6</v>
      </c>
      <c r="D28" s="18"/>
      <c r="E28" s="17" t="s">
        <v>35</v>
      </c>
      <c r="F28" s="17" t="s">
        <v>24</v>
      </c>
      <c r="G28" s="29" t="s">
        <v>67</v>
      </c>
      <c r="H28" s="11"/>
    </row>
    <row r="29" spans="3:7" s="14" customFormat="1" ht="5.25">
      <c r="C29" s="15"/>
      <c r="G29" s="16"/>
    </row>
    <row r="30" spans="1:8" ht="12.75">
      <c r="A30" s="19" t="s">
        <v>68</v>
      </c>
      <c r="B30" s="31" t="s">
        <v>39</v>
      </c>
      <c r="C30" s="20" t="s">
        <v>11</v>
      </c>
      <c r="D30" s="21" t="s">
        <v>12</v>
      </c>
      <c r="E30" s="19" t="s">
        <v>13</v>
      </c>
      <c r="F30" s="19" t="s">
        <v>34</v>
      </c>
      <c r="G30" s="19" t="s">
        <v>14</v>
      </c>
      <c r="H30" s="22" t="s">
        <v>19</v>
      </c>
    </row>
    <row r="31" spans="1:8" ht="17.25" customHeight="1">
      <c r="A31" s="23" t="s">
        <v>21</v>
      </c>
      <c r="B31" s="23" t="s">
        <v>854</v>
      </c>
      <c r="C31" s="24" t="s">
        <v>149</v>
      </c>
      <c r="D31" s="25" t="s">
        <v>726</v>
      </c>
      <c r="E31" s="26" t="s">
        <v>727</v>
      </c>
      <c r="F31" s="26" t="s">
        <v>15</v>
      </c>
      <c r="G31" s="27" t="s">
        <v>663</v>
      </c>
      <c r="H31" s="28" t="s">
        <v>1269</v>
      </c>
    </row>
    <row r="32" spans="1:8" ht="17.25" customHeight="1">
      <c r="A32" s="23" t="s">
        <v>22</v>
      </c>
      <c r="B32" s="23" t="s">
        <v>837</v>
      </c>
      <c r="C32" s="24" t="s">
        <v>541</v>
      </c>
      <c r="D32" s="25" t="s">
        <v>542</v>
      </c>
      <c r="E32" s="26">
        <v>35406</v>
      </c>
      <c r="F32" s="26" t="s">
        <v>15</v>
      </c>
      <c r="G32" s="27" t="s">
        <v>56</v>
      </c>
      <c r="H32" s="28" t="s">
        <v>1268</v>
      </c>
    </row>
    <row r="33" spans="1:8" ht="17.25" customHeight="1">
      <c r="A33" s="23" t="s">
        <v>23</v>
      </c>
      <c r="B33" s="23" t="s">
        <v>753</v>
      </c>
      <c r="C33" s="24" t="s">
        <v>75</v>
      </c>
      <c r="D33" s="25" t="s">
        <v>387</v>
      </c>
      <c r="E33" s="26" t="s">
        <v>388</v>
      </c>
      <c r="F33" s="26" t="s">
        <v>372</v>
      </c>
      <c r="G33" s="27" t="s">
        <v>373</v>
      </c>
      <c r="H33" s="28" t="s">
        <v>1270</v>
      </c>
    </row>
    <row r="34" spans="1:8" ht="17.25" customHeight="1">
      <c r="A34" s="23" t="s">
        <v>24</v>
      </c>
      <c r="B34" s="23" t="s">
        <v>759</v>
      </c>
      <c r="C34" s="24" t="s">
        <v>452</v>
      </c>
      <c r="D34" s="25" t="s">
        <v>451</v>
      </c>
      <c r="E34" s="26" t="s">
        <v>442</v>
      </c>
      <c r="F34" s="26" t="s">
        <v>372</v>
      </c>
      <c r="G34" s="27" t="s">
        <v>440</v>
      </c>
      <c r="H34" s="28" t="s">
        <v>1271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I22"/>
  <sheetViews>
    <sheetView workbookViewId="0" topLeftCell="A1">
      <selection activeCell="I16" sqref="I16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6</v>
      </c>
      <c r="D4" s="18"/>
      <c r="E4" s="17" t="s">
        <v>35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758</v>
      </c>
      <c r="C7" s="24" t="s">
        <v>450</v>
      </c>
      <c r="D7" s="25" t="s">
        <v>449</v>
      </c>
      <c r="E7" s="26" t="s">
        <v>441</v>
      </c>
      <c r="F7" s="26" t="s">
        <v>372</v>
      </c>
      <c r="G7" s="27" t="s">
        <v>440</v>
      </c>
      <c r="H7" s="28" t="s">
        <v>1264</v>
      </c>
      <c r="I7" s="28" t="s">
        <v>1326</v>
      </c>
    </row>
    <row r="8" spans="1:9" ht="17.25" customHeight="1">
      <c r="A8" s="23" t="s">
        <v>22</v>
      </c>
      <c r="B8" s="23" t="s">
        <v>764</v>
      </c>
      <c r="C8" s="24" t="s">
        <v>504</v>
      </c>
      <c r="D8" s="25" t="s">
        <v>505</v>
      </c>
      <c r="E8" s="26" t="s">
        <v>506</v>
      </c>
      <c r="F8" s="26" t="s">
        <v>507</v>
      </c>
      <c r="G8" s="27" t="s">
        <v>508</v>
      </c>
      <c r="H8" s="28" t="s">
        <v>1260</v>
      </c>
      <c r="I8" s="28" t="s">
        <v>1326</v>
      </c>
    </row>
    <row r="9" spans="1:9" ht="17.25" customHeight="1">
      <c r="A9" s="23" t="s">
        <v>23</v>
      </c>
      <c r="B9" s="23" t="s">
        <v>784</v>
      </c>
      <c r="C9" s="24" t="s">
        <v>404</v>
      </c>
      <c r="D9" s="25" t="s">
        <v>400</v>
      </c>
      <c r="E9" s="26" t="s">
        <v>401</v>
      </c>
      <c r="F9" s="26" t="s">
        <v>402</v>
      </c>
      <c r="G9" s="27" t="s">
        <v>403</v>
      </c>
      <c r="H9" s="28" t="s">
        <v>1257</v>
      </c>
      <c r="I9" s="28" t="s">
        <v>1326</v>
      </c>
    </row>
    <row r="10" spans="1:9" ht="17.25" customHeight="1">
      <c r="A10" s="23" t="s">
        <v>24</v>
      </c>
      <c r="B10" s="23" t="s">
        <v>783</v>
      </c>
      <c r="C10" s="24" t="s">
        <v>399</v>
      </c>
      <c r="D10" s="25" t="s">
        <v>400</v>
      </c>
      <c r="E10" s="26" t="s">
        <v>401</v>
      </c>
      <c r="F10" s="26" t="s">
        <v>402</v>
      </c>
      <c r="G10" s="27" t="s">
        <v>403</v>
      </c>
      <c r="H10" s="28" t="s">
        <v>1261</v>
      </c>
      <c r="I10" s="28" t="s">
        <v>1326</v>
      </c>
    </row>
    <row r="11" spans="1:9" ht="17.25" customHeight="1">
      <c r="A11" s="23" t="s">
        <v>25</v>
      </c>
      <c r="B11" s="23" t="s">
        <v>823</v>
      </c>
      <c r="C11" s="24" t="s">
        <v>299</v>
      </c>
      <c r="D11" s="25" t="s">
        <v>300</v>
      </c>
      <c r="E11" s="26">
        <v>35128</v>
      </c>
      <c r="F11" s="26" t="s">
        <v>15</v>
      </c>
      <c r="G11" s="27" t="s">
        <v>284</v>
      </c>
      <c r="H11" s="28" t="s">
        <v>1262</v>
      </c>
      <c r="I11" s="28" t="s">
        <v>1327</v>
      </c>
    </row>
    <row r="12" spans="1:9" ht="17.25" customHeight="1">
      <c r="A12" s="23" t="s">
        <v>26</v>
      </c>
      <c r="B12" s="23" t="s">
        <v>841</v>
      </c>
      <c r="C12" s="24" t="s">
        <v>601</v>
      </c>
      <c r="D12" s="25" t="s">
        <v>602</v>
      </c>
      <c r="E12" s="26" t="s">
        <v>603</v>
      </c>
      <c r="F12" s="26" t="s">
        <v>15</v>
      </c>
      <c r="G12" s="27" t="s">
        <v>598</v>
      </c>
      <c r="H12" s="28" t="s">
        <v>1258</v>
      </c>
      <c r="I12" s="28" t="s">
        <v>1327</v>
      </c>
    </row>
    <row r="13" spans="1:9" ht="17.25" customHeight="1">
      <c r="A13" s="23" t="s">
        <v>27</v>
      </c>
      <c r="B13" s="23" t="s">
        <v>837</v>
      </c>
      <c r="C13" s="24" t="s">
        <v>541</v>
      </c>
      <c r="D13" s="25" t="s">
        <v>542</v>
      </c>
      <c r="E13" s="26">
        <v>35406</v>
      </c>
      <c r="F13" s="26" t="s">
        <v>15</v>
      </c>
      <c r="G13" s="27" t="s">
        <v>56</v>
      </c>
      <c r="H13" s="28" t="s">
        <v>1268</v>
      </c>
      <c r="I13" s="28" t="s">
        <v>1327</v>
      </c>
    </row>
    <row r="14" spans="1:9" ht="17.25" customHeight="1">
      <c r="A14" s="23" t="s">
        <v>28</v>
      </c>
      <c r="B14" s="23" t="s">
        <v>754</v>
      </c>
      <c r="C14" s="24" t="s">
        <v>389</v>
      </c>
      <c r="D14" s="25" t="s">
        <v>390</v>
      </c>
      <c r="E14" s="26" t="s">
        <v>391</v>
      </c>
      <c r="F14" s="26" t="s">
        <v>372</v>
      </c>
      <c r="G14" s="27" t="s">
        <v>373</v>
      </c>
      <c r="H14" s="28" t="s">
        <v>1265</v>
      </c>
      <c r="I14" s="28" t="s">
        <v>1327</v>
      </c>
    </row>
    <row r="15" spans="1:9" ht="17.25" customHeight="1">
      <c r="A15" s="23" t="s">
        <v>29</v>
      </c>
      <c r="B15" s="23" t="s">
        <v>854</v>
      </c>
      <c r="C15" s="24" t="s">
        <v>149</v>
      </c>
      <c r="D15" s="25" t="s">
        <v>726</v>
      </c>
      <c r="E15" s="26" t="s">
        <v>727</v>
      </c>
      <c r="F15" s="26" t="s">
        <v>15</v>
      </c>
      <c r="G15" s="27" t="s">
        <v>663</v>
      </c>
      <c r="H15" s="28" t="s">
        <v>1269</v>
      </c>
      <c r="I15" s="28"/>
    </row>
    <row r="16" spans="1:9" ht="17.25" customHeight="1">
      <c r="A16" s="23" t="s">
        <v>30</v>
      </c>
      <c r="B16" s="23" t="s">
        <v>755</v>
      </c>
      <c r="C16" s="24" t="s">
        <v>392</v>
      </c>
      <c r="D16" s="25" t="s">
        <v>393</v>
      </c>
      <c r="E16" s="26">
        <v>34418</v>
      </c>
      <c r="F16" s="26" t="s">
        <v>372</v>
      </c>
      <c r="G16" s="27" t="s">
        <v>373</v>
      </c>
      <c r="H16" s="28" t="s">
        <v>1259</v>
      </c>
      <c r="I16" s="28"/>
    </row>
    <row r="17" spans="1:9" ht="17.25" customHeight="1">
      <c r="A17" s="23" t="s">
        <v>31</v>
      </c>
      <c r="B17" s="23" t="s">
        <v>753</v>
      </c>
      <c r="C17" s="24" t="s">
        <v>75</v>
      </c>
      <c r="D17" s="25" t="s">
        <v>387</v>
      </c>
      <c r="E17" s="26" t="s">
        <v>388</v>
      </c>
      <c r="F17" s="26" t="s">
        <v>372</v>
      </c>
      <c r="G17" s="27" t="s">
        <v>373</v>
      </c>
      <c r="H17" s="28" t="s">
        <v>1270</v>
      </c>
      <c r="I17" s="28"/>
    </row>
    <row r="18" spans="1:9" ht="17.25" customHeight="1">
      <c r="A18" s="23" t="s">
        <v>32</v>
      </c>
      <c r="B18" s="23" t="s">
        <v>752</v>
      </c>
      <c r="C18" s="24" t="s">
        <v>72</v>
      </c>
      <c r="D18" s="25" t="s">
        <v>385</v>
      </c>
      <c r="E18" s="26">
        <v>34909</v>
      </c>
      <c r="F18" s="26" t="s">
        <v>372</v>
      </c>
      <c r="G18" s="27" t="s">
        <v>373</v>
      </c>
      <c r="H18" s="28" t="s">
        <v>1263</v>
      </c>
      <c r="I18" s="28"/>
    </row>
    <row r="19" spans="1:9" ht="17.25" customHeight="1">
      <c r="A19" s="23" t="s">
        <v>33</v>
      </c>
      <c r="B19" s="23" t="s">
        <v>759</v>
      </c>
      <c r="C19" s="24" t="s">
        <v>452</v>
      </c>
      <c r="D19" s="25" t="s">
        <v>451</v>
      </c>
      <c r="E19" s="26" t="s">
        <v>442</v>
      </c>
      <c r="F19" s="26" t="s">
        <v>372</v>
      </c>
      <c r="G19" s="27" t="s">
        <v>440</v>
      </c>
      <c r="H19" s="28" t="s">
        <v>1271</v>
      </c>
      <c r="I19" s="28"/>
    </row>
    <row r="20" spans="1:9" ht="17.25" customHeight="1">
      <c r="A20" s="23"/>
      <c r="B20" s="23" t="s">
        <v>780</v>
      </c>
      <c r="C20" s="24" t="s">
        <v>72</v>
      </c>
      <c r="D20" s="25" t="s">
        <v>496</v>
      </c>
      <c r="E20" s="26">
        <v>34566</v>
      </c>
      <c r="F20" s="26" t="s">
        <v>15</v>
      </c>
      <c r="G20" s="27" t="s">
        <v>481</v>
      </c>
      <c r="H20" s="28" t="s">
        <v>914</v>
      </c>
      <c r="I20" s="28"/>
    </row>
    <row r="21" spans="1:9" ht="17.25" customHeight="1">
      <c r="A21" s="23"/>
      <c r="B21" s="23" t="s">
        <v>778</v>
      </c>
      <c r="C21" s="24" t="s">
        <v>543</v>
      </c>
      <c r="D21" s="25" t="s">
        <v>544</v>
      </c>
      <c r="E21" s="26">
        <v>35378</v>
      </c>
      <c r="F21" s="26" t="s">
        <v>15</v>
      </c>
      <c r="G21" s="27" t="s">
        <v>56</v>
      </c>
      <c r="H21" s="28" t="s">
        <v>914</v>
      </c>
      <c r="I21" s="28"/>
    </row>
    <row r="22" spans="1:9" ht="17.25" customHeight="1">
      <c r="A22" s="23"/>
      <c r="B22" s="23" t="s">
        <v>768</v>
      </c>
      <c r="C22" s="24" t="s">
        <v>520</v>
      </c>
      <c r="D22" s="25" t="s">
        <v>521</v>
      </c>
      <c r="E22" s="26" t="s">
        <v>522</v>
      </c>
      <c r="F22" s="26" t="s">
        <v>1135</v>
      </c>
      <c r="G22" s="27" t="s">
        <v>523</v>
      </c>
      <c r="H22" s="28" t="s">
        <v>914</v>
      </c>
      <c r="I22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H50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140625" style="8" bestFit="1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6</v>
      </c>
      <c r="D4" s="18"/>
      <c r="E4" s="17" t="s">
        <v>38</v>
      </c>
      <c r="F4" s="17" t="s">
        <v>21</v>
      </c>
      <c r="G4" s="29" t="s">
        <v>67</v>
      </c>
      <c r="H4" s="11"/>
    </row>
    <row r="5" spans="3:7" s="14" customFormat="1" ht="5.25">
      <c r="C5" s="15"/>
      <c r="G5" s="16"/>
    </row>
    <row r="6" spans="1:8" ht="12.75">
      <c r="A6" s="19" t="s">
        <v>68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</row>
    <row r="7" spans="1:8" ht="17.25" customHeight="1">
      <c r="A7" s="23" t="s">
        <v>21</v>
      </c>
      <c r="B7" s="23" t="s">
        <v>823</v>
      </c>
      <c r="C7" s="24" t="s">
        <v>806</v>
      </c>
      <c r="D7" s="25" t="s">
        <v>809</v>
      </c>
      <c r="E7" s="26">
        <v>34000</v>
      </c>
      <c r="F7" s="26" t="s">
        <v>15</v>
      </c>
      <c r="G7" s="27" t="s">
        <v>794</v>
      </c>
      <c r="H7" s="28" t="s">
        <v>1274</v>
      </c>
    </row>
    <row r="8" spans="1:8" ht="17.25" customHeight="1">
      <c r="A8" s="23" t="s">
        <v>22</v>
      </c>
      <c r="B8" s="23" t="s">
        <v>754</v>
      </c>
      <c r="C8" s="24" t="s">
        <v>137</v>
      </c>
      <c r="D8" s="25" t="s">
        <v>631</v>
      </c>
      <c r="E8" s="26">
        <v>34004</v>
      </c>
      <c r="F8" s="26" t="s">
        <v>60</v>
      </c>
      <c r="G8" s="27" t="s">
        <v>620</v>
      </c>
      <c r="H8" s="28" t="s">
        <v>1275</v>
      </c>
    </row>
    <row r="9" spans="1:8" ht="17.25" customHeight="1">
      <c r="A9" s="23" t="s">
        <v>23</v>
      </c>
      <c r="B9" s="23" t="s">
        <v>782</v>
      </c>
      <c r="C9" s="24" t="s">
        <v>161</v>
      </c>
      <c r="D9" s="25" t="s">
        <v>162</v>
      </c>
      <c r="E9" s="26">
        <v>35165</v>
      </c>
      <c r="F9" s="26" t="s">
        <v>15</v>
      </c>
      <c r="G9" s="27" t="s">
        <v>159</v>
      </c>
      <c r="H9" s="28" t="s">
        <v>1273</v>
      </c>
    </row>
    <row r="10" spans="1:8" ht="17.25" customHeight="1">
      <c r="A10" s="23" t="s">
        <v>24</v>
      </c>
      <c r="B10" s="23" t="s">
        <v>751</v>
      </c>
      <c r="C10" s="24" t="s">
        <v>185</v>
      </c>
      <c r="D10" s="25" t="s">
        <v>306</v>
      </c>
      <c r="E10" s="26">
        <v>34346</v>
      </c>
      <c r="F10" s="26" t="s">
        <v>15</v>
      </c>
      <c r="G10" s="27" t="s">
        <v>307</v>
      </c>
      <c r="H10" s="28" t="s">
        <v>1272</v>
      </c>
    </row>
    <row r="11" spans="3:7" s="14" customFormat="1" ht="5.25">
      <c r="C11" s="15"/>
      <c r="G11" s="16"/>
    </row>
    <row r="12" spans="3:8" ht="12.75">
      <c r="C12" s="17" t="s">
        <v>6</v>
      </c>
      <c r="D12" s="18"/>
      <c r="E12" s="17" t="s">
        <v>38</v>
      </c>
      <c r="F12" s="17" t="s">
        <v>22</v>
      </c>
      <c r="G12" s="29" t="s">
        <v>67</v>
      </c>
      <c r="H12" s="11"/>
    </row>
    <row r="13" spans="3:7" s="14" customFormat="1" ht="5.25">
      <c r="C13" s="15"/>
      <c r="G13" s="16"/>
    </row>
    <row r="14" spans="1:8" ht="12.75">
      <c r="A14" s="19" t="s">
        <v>68</v>
      </c>
      <c r="B14" s="31" t="s">
        <v>39</v>
      </c>
      <c r="C14" s="20" t="s">
        <v>11</v>
      </c>
      <c r="D14" s="21" t="s">
        <v>12</v>
      </c>
      <c r="E14" s="19" t="s">
        <v>13</v>
      </c>
      <c r="F14" s="19" t="s">
        <v>34</v>
      </c>
      <c r="G14" s="19" t="s">
        <v>14</v>
      </c>
      <c r="H14" s="22" t="s">
        <v>19</v>
      </c>
    </row>
    <row r="15" spans="1:8" ht="17.25" customHeight="1">
      <c r="A15" s="23" t="s">
        <v>21</v>
      </c>
      <c r="B15" s="23" t="s">
        <v>850</v>
      </c>
      <c r="C15" s="24" t="s">
        <v>666</v>
      </c>
      <c r="D15" s="25" t="s">
        <v>667</v>
      </c>
      <c r="E15" s="26" t="s">
        <v>668</v>
      </c>
      <c r="F15" s="26" t="s">
        <v>15</v>
      </c>
      <c r="G15" s="27" t="s">
        <v>663</v>
      </c>
      <c r="H15" s="28" t="s">
        <v>1278</v>
      </c>
    </row>
    <row r="16" spans="1:8" ht="17.25" customHeight="1">
      <c r="A16" s="23" t="s">
        <v>22</v>
      </c>
      <c r="B16" s="23" t="s">
        <v>835</v>
      </c>
      <c r="C16" s="24" t="s">
        <v>202</v>
      </c>
      <c r="D16" s="25" t="s">
        <v>203</v>
      </c>
      <c r="E16" s="26">
        <v>34365</v>
      </c>
      <c r="F16" s="26" t="s">
        <v>15</v>
      </c>
      <c r="G16" s="27" t="s">
        <v>184</v>
      </c>
      <c r="H16" s="28" t="s">
        <v>1279</v>
      </c>
    </row>
    <row r="17" spans="1:8" ht="17.25" customHeight="1">
      <c r="A17" s="23" t="s">
        <v>23</v>
      </c>
      <c r="B17" s="23" t="s">
        <v>853</v>
      </c>
      <c r="C17" s="24" t="s">
        <v>297</v>
      </c>
      <c r="D17" s="25" t="s">
        <v>717</v>
      </c>
      <c r="E17" s="26" t="s">
        <v>718</v>
      </c>
      <c r="F17" s="26" t="s">
        <v>15</v>
      </c>
      <c r="G17" s="27" t="s">
        <v>663</v>
      </c>
      <c r="H17" s="28" t="s">
        <v>1276</v>
      </c>
    </row>
    <row r="18" spans="1:8" ht="17.25" customHeight="1">
      <c r="A18" s="23" t="s">
        <v>24</v>
      </c>
      <c r="B18" s="23" t="s">
        <v>829</v>
      </c>
      <c r="C18" s="24" t="s">
        <v>263</v>
      </c>
      <c r="D18" s="25" t="s">
        <v>264</v>
      </c>
      <c r="E18" s="26" t="s">
        <v>265</v>
      </c>
      <c r="F18" s="26" t="s">
        <v>15</v>
      </c>
      <c r="G18" s="27" t="s">
        <v>58</v>
      </c>
      <c r="H18" s="28" t="s">
        <v>1277</v>
      </c>
    </row>
    <row r="19" spans="3:7" s="14" customFormat="1" ht="5.25">
      <c r="C19" s="15"/>
      <c r="G19" s="16"/>
    </row>
    <row r="20" spans="3:8" ht="12.75">
      <c r="C20" s="17" t="s">
        <v>6</v>
      </c>
      <c r="D20" s="18"/>
      <c r="E20" s="17" t="s">
        <v>38</v>
      </c>
      <c r="F20" s="17" t="s">
        <v>23</v>
      </c>
      <c r="G20" s="29" t="s">
        <v>67</v>
      </c>
      <c r="H20" s="11"/>
    </row>
    <row r="21" spans="3:7" s="14" customFormat="1" ht="5.25">
      <c r="C21" s="15"/>
      <c r="G21" s="16"/>
    </row>
    <row r="22" spans="1:8" ht="12.75">
      <c r="A22" s="19" t="s">
        <v>68</v>
      </c>
      <c r="B22" s="31" t="s">
        <v>39</v>
      </c>
      <c r="C22" s="20" t="s">
        <v>11</v>
      </c>
      <c r="D22" s="21" t="s">
        <v>12</v>
      </c>
      <c r="E22" s="19" t="s">
        <v>13</v>
      </c>
      <c r="F22" s="19" t="s">
        <v>34</v>
      </c>
      <c r="G22" s="19" t="s">
        <v>14</v>
      </c>
      <c r="H22" s="22" t="s">
        <v>19</v>
      </c>
    </row>
    <row r="23" spans="1:8" ht="17.25" customHeight="1">
      <c r="A23" s="23" t="s">
        <v>21</v>
      </c>
      <c r="B23" s="23" t="s">
        <v>819</v>
      </c>
      <c r="C23" s="24" t="s">
        <v>679</v>
      </c>
      <c r="D23" s="25" t="s">
        <v>680</v>
      </c>
      <c r="E23" s="26" t="s">
        <v>681</v>
      </c>
      <c r="F23" s="26" t="s">
        <v>15</v>
      </c>
      <c r="G23" s="27" t="s">
        <v>663</v>
      </c>
      <c r="H23" s="28" t="s">
        <v>1281</v>
      </c>
    </row>
    <row r="24" spans="1:8" ht="17.25" customHeight="1">
      <c r="A24" s="23" t="s">
        <v>22</v>
      </c>
      <c r="B24" s="23" t="s">
        <v>834</v>
      </c>
      <c r="C24" s="24" t="s">
        <v>115</v>
      </c>
      <c r="D24" s="25" t="s">
        <v>304</v>
      </c>
      <c r="E24" s="26">
        <v>34452</v>
      </c>
      <c r="F24" s="26" t="s">
        <v>15</v>
      </c>
      <c r="G24" s="27" t="s">
        <v>305</v>
      </c>
      <c r="H24" s="28" t="s">
        <v>1280</v>
      </c>
    </row>
    <row r="25" spans="1:8" ht="17.25" customHeight="1">
      <c r="A25" s="23" t="s">
        <v>23</v>
      </c>
      <c r="B25" s="23" t="s">
        <v>832</v>
      </c>
      <c r="C25" s="24" t="s">
        <v>352</v>
      </c>
      <c r="D25" s="25" t="s">
        <v>353</v>
      </c>
      <c r="E25" s="26" t="s">
        <v>354</v>
      </c>
      <c r="F25" s="26" t="s">
        <v>15</v>
      </c>
      <c r="G25" s="27" t="s">
        <v>335</v>
      </c>
      <c r="H25" s="28" t="s">
        <v>914</v>
      </c>
    </row>
    <row r="26" spans="1:8" ht="17.25" customHeight="1">
      <c r="A26" s="23" t="s">
        <v>24</v>
      </c>
      <c r="B26" s="23" t="s">
        <v>859</v>
      </c>
      <c r="C26" s="24" t="s">
        <v>278</v>
      </c>
      <c r="D26" s="25" t="s">
        <v>689</v>
      </c>
      <c r="E26" s="26" t="s">
        <v>690</v>
      </c>
      <c r="F26" s="26" t="s">
        <v>15</v>
      </c>
      <c r="G26" s="27" t="s">
        <v>663</v>
      </c>
      <c r="H26" s="28" t="s">
        <v>930</v>
      </c>
    </row>
    <row r="27" spans="3:7" s="14" customFormat="1" ht="5.25">
      <c r="C27" s="15"/>
      <c r="G27" s="16"/>
    </row>
    <row r="28" spans="3:8" ht="12.75">
      <c r="C28" s="17" t="s">
        <v>6</v>
      </c>
      <c r="D28" s="18"/>
      <c r="E28" s="17" t="s">
        <v>38</v>
      </c>
      <c r="F28" s="17" t="s">
        <v>24</v>
      </c>
      <c r="G28" s="29" t="s">
        <v>67</v>
      </c>
      <c r="H28" s="11"/>
    </row>
    <row r="29" spans="3:7" s="14" customFormat="1" ht="5.25">
      <c r="C29" s="15"/>
      <c r="G29" s="16"/>
    </row>
    <row r="30" spans="1:8" ht="12.75">
      <c r="A30" s="19" t="s">
        <v>68</v>
      </c>
      <c r="B30" s="31" t="s">
        <v>39</v>
      </c>
      <c r="C30" s="20" t="s">
        <v>11</v>
      </c>
      <c r="D30" s="21" t="s">
        <v>12</v>
      </c>
      <c r="E30" s="19" t="s">
        <v>13</v>
      </c>
      <c r="F30" s="19" t="s">
        <v>34</v>
      </c>
      <c r="G30" s="19" t="s">
        <v>14</v>
      </c>
      <c r="H30" s="22" t="s">
        <v>19</v>
      </c>
    </row>
    <row r="31" spans="1:8" ht="17.25" customHeight="1">
      <c r="A31" s="23" t="s">
        <v>21</v>
      </c>
      <c r="B31" s="23" t="s">
        <v>860</v>
      </c>
      <c r="C31" s="24" t="s">
        <v>267</v>
      </c>
      <c r="D31" s="25" t="s">
        <v>268</v>
      </c>
      <c r="E31" s="26">
        <v>33770</v>
      </c>
      <c r="F31" s="26" t="s">
        <v>15</v>
      </c>
      <c r="G31" s="27" t="s">
        <v>58</v>
      </c>
      <c r="H31" s="28" t="s">
        <v>1285</v>
      </c>
    </row>
    <row r="32" spans="1:8" ht="17.25" customHeight="1">
      <c r="A32" s="23" t="s">
        <v>22</v>
      </c>
      <c r="B32" s="23" t="s">
        <v>767</v>
      </c>
      <c r="C32" s="24" t="s">
        <v>256</v>
      </c>
      <c r="D32" s="25" t="s">
        <v>266</v>
      </c>
      <c r="E32" s="26">
        <v>34619</v>
      </c>
      <c r="F32" s="26" t="s">
        <v>15</v>
      </c>
      <c r="G32" s="27" t="s">
        <v>58</v>
      </c>
      <c r="H32" s="28" t="s">
        <v>1286</v>
      </c>
    </row>
    <row r="33" spans="1:8" ht="17.25" customHeight="1">
      <c r="A33" s="23" t="s">
        <v>23</v>
      </c>
      <c r="B33" s="23" t="s">
        <v>826</v>
      </c>
      <c r="C33" s="24" t="s">
        <v>54</v>
      </c>
      <c r="D33" s="25" t="s">
        <v>596</v>
      </c>
      <c r="E33" s="26" t="s">
        <v>597</v>
      </c>
      <c r="F33" s="26" t="s">
        <v>15</v>
      </c>
      <c r="G33" s="27" t="s">
        <v>598</v>
      </c>
      <c r="H33" s="28" t="s">
        <v>1284</v>
      </c>
    </row>
    <row r="34" spans="1:8" ht="17.25" customHeight="1">
      <c r="A34" s="23" t="s">
        <v>24</v>
      </c>
      <c r="B34" s="23" t="s">
        <v>832</v>
      </c>
      <c r="C34" s="24" t="s">
        <v>342</v>
      </c>
      <c r="D34" s="25" t="s">
        <v>350</v>
      </c>
      <c r="E34" s="26" t="s">
        <v>351</v>
      </c>
      <c r="F34" s="26" t="s">
        <v>15</v>
      </c>
      <c r="G34" s="27" t="s">
        <v>335</v>
      </c>
      <c r="H34" s="28" t="s">
        <v>1283</v>
      </c>
    </row>
    <row r="35" spans="3:7" s="14" customFormat="1" ht="5.25">
      <c r="C35" s="15"/>
      <c r="G35" s="16"/>
    </row>
    <row r="36" spans="3:8" ht="12.75">
      <c r="C36" s="17" t="s">
        <v>6</v>
      </c>
      <c r="D36" s="18"/>
      <c r="E36" s="17" t="s">
        <v>38</v>
      </c>
      <c r="F36" s="17" t="s">
        <v>25</v>
      </c>
      <c r="G36" s="29" t="s">
        <v>67</v>
      </c>
      <c r="H36" s="11"/>
    </row>
    <row r="37" spans="3:7" s="14" customFormat="1" ht="5.25">
      <c r="C37" s="15"/>
      <c r="G37" s="16"/>
    </row>
    <row r="38" spans="1:8" ht="12.75">
      <c r="A38" s="19" t="s">
        <v>68</v>
      </c>
      <c r="B38" s="31" t="s">
        <v>39</v>
      </c>
      <c r="C38" s="20" t="s">
        <v>11</v>
      </c>
      <c r="D38" s="21" t="s">
        <v>12</v>
      </c>
      <c r="E38" s="19" t="s">
        <v>13</v>
      </c>
      <c r="F38" s="19" t="s">
        <v>34</v>
      </c>
      <c r="G38" s="19" t="s">
        <v>14</v>
      </c>
      <c r="H38" s="22" t="s">
        <v>19</v>
      </c>
    </row>
    <row r="39" spans="1:8" ht="17.25" customHeight="1">
      <c r="A39" s="23" t="s">
        <v>21</v>
      </c>
      <c r="B39" s="23"/>
      <c r="C39" s="24"/>
      <c r="D39" s="25"/>
      <c r="E39" s="26"/>
      <c r="F39" s="26"/>
      <c r="G39" s="27"/>
      <c r="H39" s="28"/>
    </row>
    <row r="40" spans="1:8" ht="17.25" customHeight="1">
      <c r="A40" s="23" t="s">
        <v>22</v>
      </c>
      <c r="B40" s="23" t="s">
        <v>753</v>
      </c>
      <c r="C40" s="24" t="s">
        <v>278</v>
      </c>
      <c r="D40" s="25" t="s">
        <v>619</v>
      </c>
      <c r="E40" s="26">
        <v>30860</v>
      </c>
      <c r="F40" s="26" t="s">
        <v>60</v>
      </c>
      <c r="G40" s="27" t="s">
        <v>620</v>
      </c>
      <c r="H40" s="28" t="s">
        <v>1287</v>
      </c>
    </row>
    <row r="41" spans="1:8" ht="17.25" customHeight="1">
      <c r="A41" s="23" t="s">
        <v>23</v>
      </c>
      <c r="B41" s="23" t="s">
        <v>749</v>
      </c>
      <c r="C41" s="24" t="s">
        <v>374</v>
      </c>
      <c r="D41" s="25" t="s">
        <v>375</v>
      </c>
      <c r="E41" s="26" t="s">
        <v>376</v>
      </c>
      <c r="F41" s="26" t="s">
        <v>372</v>
      </c>
      <c r="G41" s="27" t="s">
        <v>373</v>
      </c>
      <c r="H41" s="28" t="s">
        <v>1288</v>
      </c>
    </row>
    <row r="42" spans="1:8" ht="17.25" customHeight="1">
      <c r="A42" s="23" t="s">
        <v>24</v>
      </c>
      <c r="B42" s="23" t="s">
        <v>779</v>
      </c>
      <c r="C42" s="24" t="s">
        <v>80</v>
      </c>
      <c r="D42" s="25" t="s">
        <v>296</v>
      </c>
      <c r="E42" s="26">
        <v>34392</v>
      </c>
      <c r="F42" s="26" t="s">
        <v>15</v>
      </c>
      <c r="G42" s="27" t="s">
        <v>284</v>
      </c>
      <c r="H42" s="28" t="s">
        <v>1289</v>
      </c>
    </row>
    <row r="43" spans="3:7" s="14" customFormat="1" ht="5.25">
      <c r="C43" s="15"/>
      <c r="G43" s="16"/>
    </row>
    <row r="44" spans="3:8" ht="12.75">
      <c r="C44" s="17" t="s">
        <v>6</v>
      </c>
      <c r="D44" s="18"/>
      <c r="E44" s="17" t="s">
        <v>38</v>
      </c>
      <c r="F44" s="17" t="s">
        <v>26</v>
      </c>
      <c r="G44" s="29" t="s">
        <v>67</v>
      </c>
      <c r="H44" s="11"/>
    </row>
    <row r="45" spans="3:7" s="14" customFormat="1" ht="5.25">
      <c r="C45" s="15"/>
      <c r="G45" s="16"/>
    </row>
    <row r="46" spans="1:8" ht="12.75">
      <c r="A46" s="19" t="s">
        <v>68</v>
      </c>
      <c r="B46" s="31" t="s">
        <v>39</v>
      </c>
      <c r="C46" s="20" t="s">
        <v>11</v>
      </c>
      <c r="D46" s="21" t="s">
        <v>12</v>
      </c>
      <c r="E46" s="19" t="s">
        <v>13</v>
      </c>
      <c r="F46" s="19" t="s">
        <v>34</v>
      </c>
      <c r="G46" s="19" t="s">
        <v>14</v>
      </c>
      <c r="H46" s="22" t="s">
        <v>19</v>
      </c>
    </row>
    <row r="47" spans="1:8" ht="17.25" customHeight="1">
      <c r="A47" s="23" t="s">
        <v>21</v>
      </c>
      <c r="B47" s="23"/>
      <c r="C47" s="24"/>
      <c r="D47" s="25"/>
      <c r="E47" s="26"/>
      <c r="F47" s="26"/>
      <c r="G47" s="27"/>
      <c r="H47" s="28"/>
    </row>
    <row r="48" spans="1:8" ht="17.25" customHeight="1">
      <c r="A48" s="23" t="s">
        <v>22</v>
      </c>
      <c r="B48" s="23"/>
      <c r="C48" s="24"/>
      <c r="D48" s="25"/>
      <c r="E48" s="26"/>
      <c r="F48" s="26"/>
      <c r="G48" s="27"/>
      <c r="H48" s="28"/>
    </row>
    <row r="49" spans="1:8" ht="17.25" customHeight="1">
      <c r="A49" s="23" t="s">
        <v>23</v>
      </c>
      <c r="B49" s="23" t="s">
        <v>156</v>
      </c>
      <c r="C49" s="24" t="s">
        <v>112</v>
      </c>
      <c r="D49" s="25" t="s">
        <v>349</v>
      </c>
      <c r="E49" s="26">
        <v>35214</v>
      </c>
      <c r="F49" s="26" t="s">
        <v>15</v>
      </c>
      <c r="G49" s="27" t="s">
        <v>335</v>
      </c>
      <c r="H49" s="28" t="s">
        <v>914</v>
      </c>
    </row>
    <row r="50" spans="1:8" ht="17.25" customHeight="1">
      <c r="A50" s="23" t="s">
        <v>24</v>
      </c>
      <c r="B50" s="23" t="s">
        <v>756</v>
      </c>
      <c r="C50" s="24" t="s">
        <v>394</v>
      </c>
      <c r="D50" s="25" t="s">
        <v>395</v>
      </c>
      <c r="E50" s="26" t="s">
        <v>396</v>
      </c>
      <c r="F50" s="26" t="s">
        <v>372</v>
      </c>
      <c r="G50" s="27" t="s">
        <v>373</v>
      </c>
      <c r="H50" s="28" t="s">
        <v>914</v>
      </c>
    </row>
  </sheetData>
  <sheetProtection/>
  <printOptions horizontalCentered="1"/>
  <pageMargins left="0.3937007874015748" right="0.3937007874015748" top="0.44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5"/>
  <sheetViews>
    <sheetView workbookViewId="0" topLeftCell="A1">
      <selection activeCell="I23" sqref="I23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2.57421875" style="8" bestFit="1" customWidth="1"/>
    <col min="7" max="7" width="6.00390625" style="8" customWidth="1"/>
    <col min="8" max="8" width="5.7109375" style="8" customWidth="1"/>
    <col min="9" max="9" width="6.8515625" style="8" customWidth="1"/>
    <col min="10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7" ht="12.75">
      <c r="B4" s="17" t="s">
        <v>17</v>
      </c>
      <c r="C4" s="18"/>
      <c r="D4" s="17" t="s">
        <v>18</v>
      </c>
      <c r="E4" s="17"/>
      <c r="F4" s="29"/>
      <c r="G4" s="11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157</v>
      </c>
      <c r="C7" s="25" t="s">
        <v>250</v>
      </c>
      <c r="D7" s="26" t="s">
        <v>251</v>
      </c>
      <c r="E7" s="26" t="s">
        <v>15</v>
      </c>
      <c r="F7" s="27" t="s">
        <v>252</v>
      </c>
      <c r="G7" s="28" t="s">
        <v>909</v>
      </c>
      <c r="H7" s="85" t="s">
        <v>942</v>
      </c>
      <c r="I7" s="85" t="s">
        <v>1326</v>
      </c>
    </row>
    <row r="8" spans="1:9" ht="17.25" customHeight="1">
      <c r="A8" s="23" t="s">
        <v>22</v>
      </c>
      <c r="B8" s="24" t="s">
        <v>218</v>
      </c>
      <c r="C8" s="25" t="s">
        <v>145</v>
      </c>
      <c r="D8" s="26">
        <v>35990</v>
      </c>
      <c r="E8" s="26" t="s">
        <v>15</v>
      </c>
      <c r="F8" s="27" t="s">
        <v>338</v>
      </c>
      <c r="G8" s="28" t="s">
        <v>922</v>
      </c>
      <c r="H8" s="85" t="s">
        <v>956</v>
      </c>
      <c r="I8" s="85" t="s">
        <v>1326</v>
      </c>
    </row>
    <row r="9" spans="1:9" ht="17.25" customHeight="1">
      <c r="A9" s="23" t="s">
        <v>23</v>
      </c>
      <c r="B9" s="24" t="s">
        <v>336</v>
      </c>
      <c r="C9" s="25" t="s">
        <v>337</v>
      </c>
      <c r="D9" s="26">
        <v>35554</v>
      </c>
      <c r="E9" s="26" t="s">
        <v>15</v>
      </c>
      <c r="F9" s="27" t="s">
        <v>335</v>
      </c>
      <c r="G9" s="28" t="s">
        <v>916</v>
      </c>
      <c r="H9" s="85" t="s">
        <v>957</v>
      </c>
      <c r="I9" s="85" t="s">
        <v>1327</v>
      </c>
    </row>
    <row r="10" spans="1:9" ht="17.25" customHeight="1">
      <c r="A10" s="23" t="s">
        <v>24</v>
      </c>
      <c r="B10" s="24" t="s">
        <v>339</v>
      </c>
      <c r="C10" s="25" t="s">
        <v>340</v>
      </c>
      <c r="D10" s="26">
        <v>36523</v>
      </c>
      <c r="E10" s="26" t="s">
        <v>15</v>
      </c>
      <c r="F10" s="27" t="s">
        <v>341</v>
      </c>
      <c r="G10" s="28" t="s">
        <v>916</v>
      </c>
      <c r="H10" s="85" t="s">
        <v>958</v>
      </c>
      <c r="I10" s="85" t="s">
        <v>1327</v>
      </c>
    </row>
    <row r="11" spans="1:9" ht="17.25" customHeight="1">
      <c r="A11" s="23" t="s">
        <v>25</v>
      </c>
      <c r="B11" s="24" t="s">
        <v>321</v>
      </c>
      <c r="C11" s="25" t="s">
        <v>322</v>
      </c>
      <c r="D11" s="26">
        <v>35627</v>
      </c>
      <c r="E11" s="26" t="s">
        <v>15</v>
      </c>
      <c r="F11" s="27" t="s">
        <v>305</v>
      </c>
      <c r="G11" s="28" t="s">
        <v>923</v>
      </c>
      <c r="H11" s="85" t="s">
        <v>923</v>
      </c>
      <c r="I11" s="85" t="s">
        <v>1327</v>
      </c>
    </row>
    <row r="12" spans="1:9" ht="17.25" customHeight="1">
      <c r="A12" s="23" t="s">
        <v>26</v>
      </c>
      <c r="B12" s="24" t="s">
        <v>121</v>
      </c>
      <c r="C12" s="25" t="s">
        <v>320</v>
      </c>
      <c r="D12" s="26">
        <v>35870</v>
      </c>
      <c r="E12" s="26" t="s">
        <v>15</v>
      </c>
      <c r="F12" s="27" t="s">
        <v>305</v>
      </c>
      <c r="G12" s="28" t="s">
        <v>917</v>
      </c>
      <c r="H12" s="85" t="s">
        <v>959</v>
      </c>
      <c r="I12" s="85" t="s">
        <v>1327</v>
      </c>
    </row>
    <row r="13" spans="1:9" ht="12.75">
      <c r="A13" s="19" t="s">
        <v>63</v>
      </c>
      <c r="B13" s="20" t="s">
        <v>11</v>
      </c>
      <c r="C13" s="21" t="s">
        <v>12</v>
      </c>
      <c r="D13" s="19" t="s">
        <v>13</v>
      </c>
      <c r="E13" s="19" t="s">
        <v>34</v>
      </c>
      <c r="F13" s="19" t="s">
        <v>14</v>
      </c>
      <c r="G13" s="22" t="s">
        <v>19</v>
      </c>
      <c r="H13" s="22" t="s">
        <v>20</v>
      </c>
      <c r="I13" s="22" t="s">
        <v>1319</v>
      </c>
    </row>
    <row r="14" spans="1:9" ht="17.25" customHeight="1">
      <c r="A14" s="23" t="s">
        <v>27</v>
      </c>
      <c r="B14" s="24" t="s">
        <v>218</v>
      </c>
      <c r="C14" s="25" t="s">
        <v>895</v>
      </c>
      <c r="D14" s="26">
        <v>35875</v>
      </c>
      <c r="E14" s="26" t="s">
        <v>15</v>
      </c>
      <c r="F14" s="27" t="s">
        <v>335</v>
      </c>
      <c r="G14" s="28" t="s">
        <v>924</v>
      </c>
      <c r="H14" s="28"/>
      <c r="I14" s="85" t="s">
        <v>1327</v>
      </c>
    </row>
    <row r="15" spans="1:9" ht="17.25" customHeight="1">
      <c r="A15" s="23" t="s">
        <v>28</v>
      </c>
      <c r="B15" s="24" t="s">
        <v>285</v>
      </c>
      <c r="C15" s="25" t="s">
        <v>286</v>
      </c>
      <c r="D15" s="26">
        <v>35848</v>
      </c>
      <c r="E15" s="26" t="s">
        <v>15</v>
      </c>
      <c r="F15" s="27" t="s">
        <v>284</v>
      </c>
      <c r="G15" s="28" t="s">
        <v>925</v>
      </c>
      <c r="H15" s="28"/>
      <c r="I15" s="85" t="s">
        <v>1327</v>
      </c>
    </row>
    <row r="16" spans="1:9" ht="17.25" customHeight="1">
      <c r="A16" s="23" t="s">
        <v>29</v>
      </c>
      <c r="B16" s="24" t="s">
        <v>546</v>
      </c>
      <c r="C16" s="25" t="s">
        <v>547</v>
      </c>
      <c r="D16" s="26">
        <v>35761</v>
      </c>
      <c r="E16" s="26" t="s">
        <v>15</v>
      </c>
      <c r="F16" s="27" t="s">
        <v>310</v>
      </c>
      <c r="G16" s="28" t="s">
        <v>918</v>
      </c>
      <c r="H16" s="28"/>
      <c r="I16" s="85" t="s">
        <v>1322</v>
      </c>
    </row>
    <row r="17" spans="1:9" ht="17.25" customHeight="1">
      <c r="A17" s="23" t="s">
        <v>30</v>
      </c>
      <c r="B17" s="24" t="s">
        <v>282</v>
      </c>
      <c r="C17" s="25" t="s">
        <v>283</v>
      </c>
      <c r="D17" s="26">
        <v>35467</v>
      </c>
      <c r="E17" s="26" t="s">
        <v>15</v>
      </c>
      <c r="F17" s="27" t="s">
        <v>284</v>
      </c>
      <c r="G17" s="28" t="s">
        <v>910</v>
      </c>
      <c r="H17" s="28"/>
      <c r="I17" s="85" t="s">
        <v>1322</v>
      </c>
    </row>
    <row r="18" spans="1:9" ht="17.25" customHeight="1">
      <c r="A18" s="23" t="s">
        <v>31</v>
      </c>
      <c r="B18" s="24" t="s">
        <v>287</v>
      </c>
      <c r="C18" s="25" t="s">
        <v>288</v>
      </c>
      <c r="D18" s="26">
        <v>35843</v>
      </c>
      <c r="E18" s="26" t="s">
        <v>15</v>
      </c>
      <c r="F18" s="27" t="s">
        <v>284</v>
      </c>
      <c r="G18" s="28" t="s">
        <v>911</v>
      </c>
      <c r="H18" s="28"/>
      <c r="I18" s="85" t="s">
        <v>1322</v>
      </c>
    </row>
    <row r="19" spans="1:9" ht="17.25" customHeight="1">
      <c r="A19" s="23" t="s">
        <v>32</v>
      </c>
      <c r="B19" s="24" t="s">
        <v>291</v>
      </c>
      <c r="C19" s="25" t="s">
        <v>292</v>
      </c>
      <c r="D19" s="26">
        <v>36193</v>
      </c>
      <c r="E19" s="26" t="s">
        <v>15</v>
      </c>
      <c r="F19" s="27" t="s">
        <v>284</v>
      </c>
      <c r="G19" s="28" t="s">
        <v>919</v>
      </c>
      <c r="H19" s="28"/>
      <c r="I19" s="85" t="s">
        <v>1322</v>
      </c>
    </row>
    <row r="20" spans="1:9" ht="17.25" customHeight="1">
      <c r="A20" s="23" t="s">
        <v>33</v>
      </c>
      <c r="B20" s="24" t="s">
        <v>289</v>
      </c>
      <c r="C20" s="25" t="s">
        <v>290</v>
      </c>
      <c r="D20" s="26">
        <v>35857</v>
      </c>
      <c r="E20" s="26" t="s">
        <v>15</v>
      </c>
      <c r="F20" s="27" t="s">
        <v>284</v>
      </c>
      <c r="G20" s="28" t="s">
        <v>920</v>
      </c>
      <c r="H20" s="28"/>
      <c r="I20" s="85" t="s">
        <v>1322</v>
      </c>
    </row>
    <row r="21" spans="1:9" ht="17.25" customHeight="1">
      <c r="A21" s="23" t="s">
        <v>40</v>
      </c>
      <c r="B21" s="24" t="s">
        <v>363</v>
      </c>
      <c r="C21" s="25" t="s">
        <v>364</v>
      </c>
      <c r="D21" s="26">
        <v>35759</v>
      </c>
      <c r="E21" s="26" t="s">
        <v>15</v>
      </c>
      <c r="F21" s="27" t="s">
        <v>341</v>
      </c>
      <c r="G21" s="28" t="s">
        <v>912</v>
      </c>
      <c r="H21" s="28"/>
      <c r="I21" s="85" t="s">
        <v>1323</v>
      </c>
    </row>
    <row r="22" spans="1:9" ht="17.25" customHeight="1">
      <c r="A22" s="23" t="s">
        <v>926</v>
      </c>
      <c r="B22" s="24" t="s">
        <v>346</v>
      </c>
      <c r="C22" s="25" t="s">
        <v>347</v>
      </c>
      <c r="D22" s="26" t="s">
        <v>348</v>
      </c>
      <c r="E22" s="26" t="s">
        <v>15</v>
      </c>
      <c r="F22" s="27" t="s">
        <v>335</v>
      </c>
      <c r="G22" s="28" t="s">
        <v>921</v>
      </c>
      <c r="H22" s="28"/>
      <c r="I22" s="85" t="s">
        <v>1324</v>
      </c>
    </row>
    <row r="23" spans="1:9" ht="17.25" customHeight="1">
      <c r="A23" s="23" t="s">
        <v>927</v>
      </c>
      <c r="B23" s="24" t="s">
        <v>241</v>
      </c>
      <c r="C23" s="25" t="s">
        <v>327</v>
      </c>
      <c r="D23" s="26">
        <v>35585</v>
      </c>
      <c r="E23" s="26" t="s">
        <v>15</v>
      </c>
      <c r="F23" s="27" t="s">
        <v>305</v>
      </c>
      <c r="G23" s="28" t="s">
        <v>913</v>
      </c>
      <c r="H23" s="28"/>
      <c r="I23" s="85"/>
    </row>
    <row r="24" spans="1:9" ht="17.25" customHeight="1">
      <c r="A24" s="23"/>
      <c r="B24" s="24" t="s">
        <v>344</v>
      </c>
      <c r="C24" s="25" t="s">
        <v>345</v>
      </c>
      <c r="D24" s="26">
        <v>35432</v>
      </c>
      <c r="E24" s="26" t="s">
        <v>15</v>
      </c>
      <c r="F24" s="27" t="s">
        <v>335</v>
      </c>
      <c r="G24" s="28" t="s">
        <v>914</v>
      </c>
      <c r="H24" s="28"/>
      <c r="I24" s="85"/>
    </row>
    <row r="25" spans="1:9" ht="17.25" customHeight="1">
      <c r="A25" s="23"/>
      <c r="B25" s="24" t="s">
        <v>72</v>
      </c>
      <c r="C25" s="25" t="s">
        <v>630</v>
      </c>
      <c r="D25" s="26">
        <v>35878</v>
      </c>
      <c r="E25" s="26" t="s">
        <v>60</v>
      </c>
      <c r="F25" s="27" t="s">
        <v>620</v>
      </c>
      <c r="G25" s="28" t="s">
        <v>914</v>
      </c>
      <c r="H25" s="28"/>
      <c r="I25" s="8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workbookViewId="0" topLeftCell="A1">
      <selection activeCell="G18" sqref="G18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140625" style="8" bestFit="1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6</v>
      </c>
      <c r="D4" s="18"/>
      <c r="E4" s="17" t="s">
        <v>38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832</v>
      </c>
      <c r="C7" s="24" t="s">
        <v>342</v>
      </c>
      <c r="D7" s="25" t="s">
        <v>350</v>
      </c>
      <c r="E7" s="26" t="s">
        <v>351</v>
      </c>
      <c r="F7" s="26" t="s">
        <v>15</v>
      </c>
      <c r="G7" s="27" t="s">
        <v>335</v>
      </c>
      <c r="H7" s="28" t="s">
        <v>1283</v>
      </c>
      <c r="I7" s="28" t="s">
        <v>1325</v>
      </c>
    </row>
    <row r="8" spans="1:9" ht="17.25" customHeight="1">
      <c r="A8" s="23" t="s">
        <v>22</v>
      </c>
      <c r="B8" s="23" t="s">
        <v>853</v>
      </c>
      <c r="C8" s="24" t="s">
        <v>297</v>
      </c>
      <c r="D8" s="25" t="s">
        <v>717</v>
      </c>
      <c r="E8" s="26" t="s">
        <v>718</v>
      </c>
      <c r="F8" s="26" t="s">
        <v>15</v>
      </c>
      <c r="G8" s="27" t="s">
        <v>663</v>
      </c>
      <c r="H8" s="28" t="s">
        <v>1276</v>
      </c>
      <c r="I8" s="28" t="s">
        <v>1326</v>
      </c>
    </row>
    <row r="9" spans="1:9" ht="17.25" customHeight="1">
      <c r="A9" s="23" t="s">
        <v>23</v>
      </c>
      <c r="B9" s="23" t="s">
        <v>751</v>
      </c>
      <c r="C9" s="24" t="s">
        <v>185</v>
      </c>
      <c r="D9" s="25" t="s">
        <v>306</v>
      </c>
      <c r="E9" s="26">
        <v>34346</v>
      </c>
      <c r="F9" s="26" t="s">
        <v>15</v>
      </c>
      <c r="G9" s="27" t="s">
        <v>307</v>
      </c>
      <c r="H9" s="28" t="s">
        <v>1272</v>
      </c>
      <c r="I9" s="28" t="s">
        <v>1326</v>
      </c>
    </row>
    <row r="10" spans="1:9" ht="17.25" customHeight="1">
      <c r="A10" s="23" t="s">
        <v>24</v>
      </c>
      <c r="B10" s="23" t="s">
        <v>826</v>
      </c>
      <c r="C10" s="24" t="s">
        <v>54</v>
      </c>
      <c r="D10" s="25" t="s">
        <v>596</v>
      </c>
      <c r="E10" s="26" t="s">
        <v>597</v>
      </c>
      <c r="F10" s="26" t="s">
        <v>15</v>
      </c>
      <c r="G10" s="27" t="s">
        <v>598</v>
      </c>
      <c r="H10" s="28" t="s">
        <v>1284</v>
      </c>
      <c r="I10" s="28" t="s">
        <v>1326</v>
      </c>
    </row>
    <row r="11" spans="1:9" ht="17.25" customHeight="1">
      <c r="A11" s="23" t="s">
        <v>25</v>
      </c>
      <c r="B11" s="23" t="s">
        <v>829</v>
      </c>
      <c r="C11" s="24" t="s">
        <v>263</v>
      </c>
      <c r="D11" s="25" t="s">
        <v>264</v>
      </c>
      <c r="E11" s="26" t="s">
        <v>265</v>
      </c>
      <c r="F11" s="26" t="s">
        <v>15</v>
      </c>
      <c r="G11" s="27" t="s">
        <v>58</v>
      </c>
      <c r="H11" s="28" t="s">
        <v>1277</v>
      </c>
      <c r="I11" s="28" t="s">
        <v>1326</v>
      </c>
    </row>
    <row r="12" spans="1:9" ht="17.25" customHeight="1">
      <c r="A12" s="23" t="s">
        <v>26</v>
      </c>
      <c r="B12" s="23" t="s">
        <v>753</v>
      </c>
      <c r="C12" s="24" t="s">
        <v>278</v>
      </c>
      <c r="D12" s="25" t="s">
        <v>619</v>
      </c>
      <c r="E12" s="26">
        <v>30860</v>
      </c>
      <c r="F12" s="26" t="s">
        <v>60</v>
      </c>
      <c r="G12" s="27" t="s">
        <v>620</v>
      </c>
      <c r="H12" s="28" t="s">
        <v>1287</v>
      </c>
      <c r="I12" s="28" t="s">
        <v>1326</v>
      </c>
    </row>
    <row r="13" spans="1:9" ht="17.25" customHeight="1">
      <c r="A13" s="23" t="s">
        <v>27</v>
      </c>
      <c r="B13" s="23" t="s">
        <v>850</v>
      </c>
      <c r="C13" s="24" t="s">
        <v>666</v>
      </c>
      <c r="D13" s="25" t="s">
        <v>667</v>
      </c>
      <c r="E13" s="26" t="s">
        <v>668</v>
      </c>
      <c r="F13" s="26" t="s">
        <v>15</v>
      </c>
      <c r="G13" s="27" t="s">
        <v>663</v>
      </c>
      <c r="H13" s="28" t="s">
        <v>1278</v>
      </c>
      <c r="I13" s="28" t="s">
        <v>1326</v>
      </c>
    </row>
    <row r="14" spans="1:9" ht="17.25" customHeight="1">
      <c r="A14" s="23" t="s">
        <v>28</v>
      </c>
      <c r="B14" s="23" t="s">
        <v>835</v>
      </c>
      <c r="C14" s="24" t="s">
        <v>202</v>
      </c>
      <c r="D14" s="25" t="s">
        <v>203</v>
      </c>
      <c r="E14" s="26">
        <v>34365</v>
      </c>
      <c r="F14" s="26" t="s">
        <v>15</v>
      </c>
      <c r="G14" s="27" t="s">
        <v>184</v>
      </c>
      <c r="H14" s="28" t="s">
        <v>1279</v>
      </c>
      <c r="I14" s="28" t="s">
        <v>1326</v>
      </c>
    </row>
    <row r="15" spans="1:9" ht="17.25" customHeight="1">
      <c r="A15" s="23" t="s">
        <v>29</v>
      </c>
      <c r="B15" s="23" t="s">
        <v>749</v>
      </c>
      <c r="C15" s="24" t="s">
        <v>374</v>
      </c>
      <c r="D15" s="25" t="s">
        <v>375</v>
      </c>
      <c r="E15" s="26" t="s">
        <v>376</v>
      </c>
      <c r="F15" s="26" t="s">
        <v>372</v>
      </c>
      <c r="G15" s="27" t="s">
        <v>373</v>
      </c>
      <c r="H15" s="28" t="s">
        <v>1288</v>
      </c>
      <c r="I15" s="28" t="s">
        <v>1326</v>
      </c>
    </row>
    <row r="16" spans="1:9" ht="17.25" customHeight="1">
      <c r="A16" s="23" t="s">
        <v>30</v>
      </c>
      <c r="B16" s="23" t="s">
        <v>834</v>
      </c>
      <c r="C16" s="24" t="s">
        <v>115</v>
      </c>
      <c r="D16" s="25" t="s">
        <v>304</v>
      </c>
      <c r="E16" s="26">
        <v>34452</v>
      </c>
      <c r="F16" s="26" t="s">
        <v>15</v>
      </c>
      <c r="G16" s="27" t="s">
        <v>305</v>
      </c>
      <c r="H16" s="28" t="s">
        <v>1280</v>
      </c>
      <c r="I16" s="28" t="s">
        <v>1326</v>
      </c>
    </row>
    <row r="17" spans="1:9" ht="17.25" customHeight="1">
      <c r="A17" s="23" t="s">
        <v>31</v>
      </c>
      <c r="B17" s="23" t="s">
        <v>860</v>
      </c>
      <c r="C17" s="24" t="s">
        <v>267</v>
      </c>
      <c r="D17" s="25" t="s">
        <v>268</v>
      </c>
      <c r="E17" s="26">
        <v>33770</v>
      </c>
      <c r="F17" s="26" t="s">
        <v>15</v>
      </c>
      <c r="G17" s="27" t="s">
        <v>58</v>
      </c>
      <c r="H17" s="28" t="s">
        <v>1285</v>
      </c>
      <c r="I17" s="28" t="s">
        <v>1327</v>
      </c>
    </row>
    <row r="18" spans="1:9" ht="17.25" customHeight="1">
      <c r="A18" s="23" t="s">
        <v>32</v>
      </c>
      <c r="B18" s="23" t="s">
        <v>782</v>
      </c>
      <c r="C18" s="24" t="s">
        <v>161</v>
      </c>
      <c r="D18" s="25" t="s">
        <v>162</v>
      </c>
      <c r="E18" s="26">
        <v>35165</v>
      </c>
      <c r="F18" s="26" t="s">
        <v>15</v>
      </c>
      <c r="G18" s="27" t="s">
        <v>159</v>
      </c>
      <c r="H18" s="28" t="s">
        <v>1273</v>
      </c>
      <c r="I18" s="28" t="s">
        <v>1327</v>
      </c>
    </row>
    <row r="19" spans="1:9" ht="17.25" customHeight="1">
      <c r="A19" s="23" t="s">
        <v>33</v>
      </c>
      <c r="B19" s="23" t="s">
        <v>767</v>
      </c>
      <c r="C19" s="24" t="s">
        <v>256</v>
      </c>
      <c r="D19" s="25" t="s">
        <v>266</v>
      </c>
      <c r="E19" s="26">
        <v>34619</v>
      </c>
      <c r="F19" s="26" t="s">
        <v>15</v>
      </c>
      <c r="G19" s="27" t="s">
        <v>58</v>
      </c>
      <c r="H19" s="28" t="s">
        <v>1286</v>
      </c>
      <c r="I19" s="28" t="s">
        <v>1327</v>
      </c>
    </row>
    <row r="20" spans="1:9" ht="17.25" customHeight="1">
      <c r="A20" s="23" t="s">
        <v>40</v>
      </c>
      <c r="B20" s="23" t="s">
        <v>779</v>
      </c>
      <c r="C20" s="24" t="s">
        <v>80</v>
      </c>
      <c r="D20" s="25" t="s">
        <v>296</v>
      </c>
      <c r="E20" s="26">
        <v>34392</v>
      </c>
      <c r="F20" s="26" t="s">
        <v>15</v>
      </c>
      <c r="G20" s="27" t="s">
        <v>284</v>
      </c>
      <c r="H20" s="28" t="s">
        <v>1289</v>
      </c>
      <c r="I20" s="28" t="s">
        <v>1327</v>
      </c>
    </row>
    <row r="21" spans="1:9" ht="17.25" customHeight="1">
      <c r="A21" s="23" t="s">
        <v>926</v>
      </c>
      <c r="B21" s="23" t="s">
        <v>823</v>
      </c>
      <c r="C21" s="24" t="s">
        <v>806</v>
      </c>
      <c r="D21" s="25" t="s">
        <v>809</v>
      </c>
      <c r="E21" s="26">
        <v>34000</v>
      </c>
      <c r="F21" s="26" t="s">
        <v>15</v>
      </c>
      <c r="G21" s="27" t="s">
        <v>794</v>
      </c>
      <c r="H21" s="28" t="s">
        <v>1274</v>
      </c>
      <c r="I21" s="28" t="s">
        <v>1327</v>
      </c>
    </row>
    <row r="22" spans="1:9" ht="17.25" customHeight="1">
      <c r="A22" s="23" t="s">
        <v>927</v>
      </c>
      <c r="B22" s="23" t="s">
        <v>819</v>
      </c>
      <c r="C22" s="24" t="s">
        <v>679</v>
      </c>
      <c r="D22" s="25" t="s">
        <v>680</v>
      </c>
      <c r="E22" s="26" t="s">
        <v>681</v>
      </c>
      <c r="F22" s="26" t="s">
        <v>15</v>
      </c>
      <c r="G22" s="27" t="s">
        <v>663</v>
      </c>
      <c r="H22" s="28" t="s">
        <v>1281</v>
      </c>
      <c r="I22" s="28"/>
    </row>
    <row r="23" spans="1:9" ht="17.25" customHeight="1">
      <c r="A23" s="23" t="s">
        <v>928</v>
      </c>
      <c r="B23" s="23" t="s">
        <v>754</v>
      </c>
      <c r="C23" s="24" t="s">
        <v>137</v>
      </c>
      <c r="D23" s="25" t="s">
        <v>631</v>
      </c>
      <c r="E23" s="26">
        <v>34004</v>
      </c>
      <c r="F23" s="26" t="s">
        <v>60</v>
      </c>
      <c r="G23" s="27" t="s">
        <v>620</v>
      </c>
      <c r="H23" s="28" t="s">
        <v>1275</v>
      </c>
      <c r="I23" s="28"/>
    </row>
    <row r="24" spans="1:9" ht="17.25" customHeight="1">
      <c r="A24" s="23"/>
      <c r="B24" s="23" t="s">
        <v>859</v>
      </c>
      <c r="C24" s="24" t="s">
        <v>278</v>
      </c>
      <c r="D24" s="25" t="s">
        <v>689</v>
      </c>
      <c r="E24" s="26" t="s">
        <v>690</v>
      </c>
      <c r="F24" s="26" t="s">
        <v>15</v>
      </c>
      <c r="G24" s="27" t="s">
        <v>663</v>
      </c>
      <c r="H24" s="28" t="s">
        <v>930</v>
      </c>
      <c r="I24" s="28"/>
    </row>
    <row r="25" spans="1:9" ht="17.25" customHeight="1">
      <c r="A25" s="23"/>
      <c r="B25" s="23" t="s">
        <v>832</v>
      </c>
      <c r="C25" s="24" t="s">
        <v>352</v>
      </c>
      <c r="D25" s="25" t="s">
        <v>353</v>
      </c>
      <c r="E25" s="26" t="s">
        <v>354</v>
      </c>
      <c r="F25" s="26" t="s">
        <v>15</v>
      </c>
      <c r="G25" s="27" t="s">
        <v>335</v>
      </c>
      <c r="H25" s="28" t="s">
        <v>914</v>
      </c>
      <c r="I25" s="28"/>
    </row>
    <row r="26" spans="1:9" ht="17.25" customHeight="1">
      <c r="A26" s="23"/>
      <c r="B26" s="23" t="s">
        <v>156</v>
      </c>
      <c r="C26" s="24" t="s">
        <v>112</v>
      </c>
      <c r="D26" s="25" t="s">
        <v>349</v>
      </c>
      <c r="E26" s="26">
        <v>35214</v>
      </c>
      <c r="F26" s="26" t="s">
        <v>15</v>
      </c>
      <c r="G26" s="27" t="s">
        <v>335</v>
      </c>
      <c r="H26" s="28" t="s">
        <v>914</v>
      </c>
      <c r="I26" s="28"/>
    </row>
    <row r="27" spans="1:9" ht="17.25" customHeight="1">
      <c r="A27" s="23"/>
      <c r="B27" s="23" t="s">
        <v>756</v>
      </c>
      <c r="C27" s="24" t="s">
        <v>394</v>
      </c>
      <c r="D27" s="25" t="s">
        <v>395</v>
      </c>
      <c r="E27" s="26" t="s">
        <v>396</v>
      </c>
      <c r="F27" s="26" t="s">
        <v>372</v>
      </c>
      <c r="G27" s="27" t="s">
        <v>373</v>
      </c>
      <c r="H27" s="28" t="s">
        <v>914</v>
      </c>
      <c r="I27" s="28"/>
    </row>
  </sheetData>
  <sheetProtection/>
  <printOptions horizontalCentered="1"/>
  <pageMargins left="0.3937007874015748" right="0.3937007874015748" top="0.44" bottom="0.3937007874015748" header="0.3937007874015748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1</v>
      </c>
      <c r="D4" s="18"/>
      <c r="E4" s="17" t="s">
        <v>18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833</v>
      </c>
      <c r="C7" s="24" t="s">
        <v>407</v>
      </c>
      <c r="D7" s="25" t="s">
        <v>55</v>
      </c>
      <c r="E7" s="26">
        <v>36236</v>
      </c>
      <c r="F7" s="71" t="s">
        <v>15</v>
      </c>
      <c r="G7" s="27" t="s">
        <v>56</v>
      </c>
      <c r="H7" s="28" t="s">
        <v>1145</v>
      </c>
      <c r="I7" s="28" t="s">
        <v>1327</v>
      </c>
    </row>
    <row r="8" spans="1:9" ht="17.25" customHeight="1">
      <c r="A8" s="23" t="s">
        <v>22</v>
      </c>
      <c r="B8" s="23" t="s">
        <v>774</v>
      </c>
      <c r="C8" s="24" t="s">
        <v>220</v>
      </c>
      <c r="D8" s="25" t="s">
        <v>947</v>
      </c>
      <c r="E8" s="26">
        <v>35525</v>
      </c>
      <c r="F8" s="71" t="s">
        <v>15</v>
      </c>
      <c r="G8" s="27" t="s">
        <v>159</v>
      </c>
      <c r="H8" s="28" t="s">
        <v>1146</v>
      </c>
      <c r="I8" s="28" t="s">
        <v>1323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I1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1</v>
      </c>
      <c r="D4" s="18"/>
      <c r="E4" s="17" t="s">
        <v>37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828</v>
      </c>
      <c r="C7" s="24" t="s">
        <v>647</v>
      </c>
      <c r="D7" s="25" t="s">
        <v>808</v>
      </c>
      <c r="E7" s="26">
        <v>35823</v>
      </c>
      <c r="F7" s="26" t="s">
        <v>15</v>
      </c>
      <c r="G7" s="27" t="s">
        <v>794</v>
      </c>
      <c r="H7" s="28" t="s">
        <v>1167</v>
      </c>
      <c r="I7" s="28" t="s">
        <v>1324</v>
      </c>
    </row>
    <row r="8" spans="1:9" ht="17.25" customHeight="1">
      <c r="A8" s="23" t="s">
        <v>22</v>
      </c>
      <c r="B8" s="23" t="s">
        <v>28</v>
      </c>
      <c r="C8" s="24" t="s">
        <v>723</v>
      </c>
      <c r="D8" s="25" t="s">
        <v>724</v>
      </c>
      <c r="E8" s="26" t="s">
        <v>725</v>
      </c>
      <c r="F8" s="26" t="s">
        <v>15</v>
      </c>
      <c r="G8" s="27" t="s">
        <v>663</v>
      </c>
      <c r="H8" s="28" t="s">
        <v>1168</v>
      </c>
      <c r="I8" s="28" t="s">
        <v>1324</v>
      </c>
    </row>
    <row r="9" spans="1:9" ht="17.25" customHeight="1">
      <c r="A9" s="23" t="s">
        <v>23</v>
      </c>
      <c r="B9" s="23" t="s">
        <v>908</v>
      </c>
      <c r="C9" s="24" t="s">
        <v>903</v>
      </c>
      <c r="D9" s="25" t="s">
        <v>904</v>
      </c>
      <c r="E9" s="26" t="s">
        <v>898</v>
      </c>
      <c r="F9" s="26" t="s">
        <v>15</v>
      </c>
      <c r="G9" s="27" t="s">
        <v>897</v>
      </c>
      <c r="H9" s="28" t="s">
        <v>1169</v>
      </c>
      <c r="I9" s="28" t="s">
        <v>1324</v>
      </c>
    </row>
    <row r="10" spans="1:9" ht="17.25" customHeight="1">
      <c r="A10" s="23" t="s">
        <v>24</v>
      </c>
      <c r="B10" s="23" t="s">
        <v>843</v>
      </c>
      <c r="C10" s="24" t="s">
        <v>54</v>
      </c>
      <c r="D10" s="25" t="s">
        <v>329</v>
      </c>
      <c r="E10" s="26">
        <v>36000</v>
      </c>
      <c r="F10" s="26" t="s">
        <v>15</v>
      </c>
      <c r="G10" s="27" t="s">
        <v>330</v>
      </c>
      <c r="H10" s="28" t="s">
        <v>1170</v>
      </c>
      <c r="I10" s="28"/>
    </row>
    <row r="11" spans="1:9" ht="17.25" customHeight="1">
      <c r="A11" s="23" t="s">
        <v>61</v>
      </c>
      <c r="B11" s="23" t="s">
        <v>771</v>
      </c>
      <c r="C11" s="24" t="s">
        <v>342</v>
      </c>
      <c r="D11" s="25" t="s">
        <v>795</v>
      </c>
      <c r="E11" s="26">
        <v>34845</v>
      </c>
      <c r="F11" s="26" t="s">
        <v>15</v>
      </c>
      <c r="G11" s="27" t="s">
        <v>794</v>
      </c>
      <c r="H11" s="28" t="s">
        <v>1165</v>
      </c>
      <c r="I11" s="28" t="s">
        <v>1326</v>
      </c>
    </row>
    <row r="12" spans="1:9" ht="17.25" customHeight="1">
      <c r="A12" s="23" t="s">
        <v>61</v>
      </c>
      <c r="B12" s="23" t="s">
        <v>156</v>
      </c>
      <c r="C12" s="24" t="s">
        <v>112</v>
      </c>
      <c r="D12" s="25" t="s">
        <v>349</v>
      </c>
      <c r="E12" s="26">
        <v>35214</v>
      </c>
      <c r="F12" s="26" t="s">
        <v>15</v>
      </c>
      <c r="G12" s="27" t="s">
        <v>335</v>
      </c>
      <c r="H12" s="28" t="s">
        <v>1166</v>
      </c>
      <c r="I12" s="28" t="s">
        <v>1327</v>
      </c>
    </row>
    <row r="13" spans="1:9" ht="17.25" customHeight="1">
      <c r="A13" s="23"/>
      <c r="B13" s="23" t="s">
        <v>784</v>
      </c>
      <c r="C13" s="24" t="s">
        <v>699</v>
      </c>
      <c r="D13" s="25" t="s">
        <v>700</v>
      </c>
      <c r="E13" s="26" t="s">
        <v>701</v>
      </c>
      <c r="F13" s="26" t="s">
        <v>15</v>
      </c>
      <c r="G13" s="27" t="s">
        <v>663</v>
      </c>
      <c r="H13" s="28" t="s">
        <v>914</v>
      </c>
      <c r="I13" s="28"/>
    </row>
    <row r="14" spans="1:9" ht="17.25" customHeight="1">
      <c r="A14" s="23"/>
      <c r="B14" s="23" t="s">
        <v>844</v>
      </c>
      <c r="C14" s="24" t="s">
        <v>263</v>
      </c>
      <c r="D14" s="25" t="s">
        <v>271</v>
      </c>
      <c r="E14" s="26">
        <v>36060</v>
      </c>
      <c r="F14" s="26" t="s">
        <v>15</v>
      </c>
      <c r="G14" s="27" t="s">
        <v>58</v>
      </c>
      <c r="H14" s="28" t="s">
        <v>914</v>
      </c>
      <c r="I14" s="28"/>
    </row>
    <row r="15" spans="1:9" ht="17.25" customHeight="1">
      <c r="A15" s="23"/>
      <c r="B15" s="23" t="s">
        <v>858</v>
      </c>
      <c r="C15" s="24" t="s">
        <v>189</v>
      </c>
      <c r="D15" s="25" t="s">
        <v>190</v>
      </c>
      <c r="E15" s="26">
        <v>35587</v>
      </c>
      <c r="F15" s="26" t="s">
        <v>15</v>
      </c>
      <c r="G15" s="27" t="s">
        <v>184</v>
      </c>
      <c r="H15" s="28" t="s">
        <v>914</v>
      </c>
      <c r="I15" s="28"/>
    </row>
    <row r="16" spans="1:9" ht="17.25" customHeight="1">
      <c r="A16" s="23"/>
      <c r="B16" s="23" t="s">
        <v>857</v>
      </c>
      <c r="C16" s="24" t="s">
        <v>247</v>
      </c>
      <c r="D16" s="25" t="s">
        <v>539</v>
      </c>
      <c r="E16" s="26">
        <v>35865</v>
      </c>
      <c r="F16" s="26" t="s">
        <v>15</v>
      </c>
      <c r="G16" s="27" t="s">
        <v>56</v>
      </c>
      <c r="H16" s="28" t="s">
        <v>914</v>
      </c>
      <c r="I16" s="28"/>
    </row>
    <row r="17" spans="1:9" ht="17.25" customHeight="1">
      <c r="A17" s="23"/>
      <c r="B17" s="23" t="s">
        <v>852</v>
      </c>
      <c r="C17" s="24" t="s">
        <v>274</v>
      </c>
      <c r="D17" s="25" t="s">
        <v>275</v>
      </c>
      <c r="E17" s="26">
        <v>36052</v>
      </c>
      <c r="F17" s="26" t="s">
        <v>15</v>
      </c>
      <c r="G17" s="27" t="s">
        <v>58</v>
      </c>
      <c r="H17" s="28" t="s">
        <v>914</v>
      </c>
      <c r="I17" s="28"/>
    </row>
    <row r="18" spans="1:9" ht="17.25" customHeight="1">
      <c r="A18" s="23"/>
      <c r="B18" s="23" t="s">
        <v>840</v>
      </c>
      <c r="C18" s="24" t="s">
        <v>798</v>
      </c>
      <c r="D18" s="25" t="s">
        <v>799</v>
      </c>
      <c r="E18" s="26">
        <v>35527</v>
      </c>
      <c r="F18" s="26" t="s">
        <v>15</v>
      </c>
      <c r="G18" s="27" t="s">
        <v>794</v>
      </c>
      <c r="H18" s="28" t="s">
        <v>914</v>
      </c>
      <c r="I18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26"/>
  <sheetViews>
    <sheetView zoomScalePageLayoutView="0" workbookViewId="0" topLeftCell="A1">
      <selection activeCell="B26" sqref="B26:G26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7109375" style="8" bestFit="1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4</v>
      </c>
      <c r="D4" s="18"/>
      <c r="E4" s="17" t="s">
        <v>35</v>
      </c>
      <c r="F4" s="17" t="s">
        <v>21</v>
      </c>
      <c r="G4" s="29" t="s">
        <v>67</v>
      </c>
      <c r="H4" s="11"/>
    </row>
    <row r="5" spans="3:7" s="14" customFormat="1" ht="5.25">
      <c r="C5" s="15"/>
      <c r="G5" s="16"/>
    </row>
    <row r="6" spans="1:8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</row>
    <row r="7" spans="1:8" ht="17.25" customHeight="1">
      <c r="A7" s="23" t="s">
        <v>21</v>
      </c>
      <c r="B7" s="23" t="s">
        <v>778</v>
      </c>
      <c r="C7" s="24" t="s">
        <v>448</v>
      </c>
      <c r="D7" s="25" t="s">
        <v>652</v>
      </c>
      <c r="E7" s="26" t="s">
        <v>637</v>
      </c>
      <c r="F7" s="26" t="s">
        <v>518</v>
      </c>
      <c r="G7" s="27" t="s">
        <v>632</v>
      </c>
      <c r="H7" s="28" t="s">
        <v>1075</v>
      </c>
    </row>
    <row r="8" spans="1:8" ht="17.25" customHeight="1">
      <c r="A8" s="23" t="s">
        <v>22</v>
      </c>
      <c r="B8" s="23" t="s">
        <v>774</v>
      </c>
      <c r="C8" s="24" t="s">
        <v>568</v>
      </c>
      <c r="D8" s="25" t="s">
        <v>569</v>
      </c>
      <c r="E8" s="26" t="s">
        <v>570</v>
      </c>
      <c r="F8" s="26" t="s">
        <v>571</v>
      </c>
      <c r="G8" s="27" t="s">
        <v>572</v>
      </c>
      <c r="H8" s="28" t="s">
        <v>1076</v>
      </c>
    </row>
    <row r="9" spans="1:8" ht="17.25" customHeight="1">
      <c r="A9" s="23" t="s">
        <v>23</v>
      </c>
      <c r="B9" s="23" t="s">
        <v>780</v>
      </c>
      <c r="C9" s="24" t="s">
        <v>656</v>
      </c>
      <c r="D9" s="25" t="s">
        <v>655</v>
      </c>
      <c r="E9" s="26" t="s">
        <v>639</v>
      </c>
      <c r="F9" s="26" t="s">
        <v>518</v>
      </c>
      <c r="G9" s="27" t="s">
        <v>632</v>
      </c>
      <c r="H9" s="28" t="s">
        <v>1077</v>
      </c>
    </row>
    <row r="10" spans="1:8" ht="17.25" customHeight="1">
      <c r="A10" s="23" t="s">
        <v>24</v>
      </c>
      <c r="B10" s="23" t="s">
        <v>782</v>
      </c>
      <c r="C10" s="24" t="s">
        <v>660</v>
      </c>
      <c r="D10" s="25" t="s">
        <v>659</v>
      </c>
      <c r="E10" s="26" t="s">
        <v>641</v>
      </c>
      <c r="F10" s="26" t="s">
        <v>518</v>
      </c>
      <c r="G10" s="27" t="s">
        <v>632</v>
      </c>
      <c r="H10" s="28" t="s">
        <v>1078</v>
      </c>
    </row>
    <row r="11" spans="1:8" ht="17.25" customHeight="1">
      <c r="A11" s="23" t="s">
        <v>25</v>
      </c>
      <c r="B11" s="23" t="s">
        <v>781</v>
      </c>
      <c r="C11" s="24" t="s">
        <v>658</v>
      </c>
      <c r="D11" s="25" t="s">
        <v>657</v>
      </c>
      <c r="E11" s="26" t="s">
        <v>640</v>
      </c>
      <c r="F11" s="26" t="s">
        <v>518</v>
      </c>
      <c r="G11" s="27" t="s">
        <v>632</v>
      </c>
      <c r="H11" s="28" t="s">
        <v>1079</v>
      </c>
    </row>
    <row r="12" spans="1:8" ht="17.25" customHeight="1">
      <c r="A12" s="23" t="s">
        <v>26</v>
      </c>
      <c r="B12" s="23" t="s">
        <v>779</v>
      </c>
      <c r="C12" s="24" t="s">
        <v>654</v>
      </c>
      <c r="D12" s="25" t="s">
        <v>653</v>
      </c>
      <c r="E12" s="26" t="s">
        <v>638</v>
      </c>
      <c r="F12" s="26" t="s">
        <v>518</v>
      </c>
      <c r="G12" s="27" t="s">
        <v>632</v>
      </c>
      <c r="H12" s="28" t="s">
        <v>1080</v>
      </c>
    </row>
    <row r="13" spans="1:8" ht="17.25" customHeight="1">
      <c r="A13" s="23"/>
      <c r="B13" s="23" t="s">
        <v>777</v>
      </c>
      <c r="C13" s="24" t="s">
        <v>651</v>
      </c>
      <c r="D13" s="25" t="s">
        <v>650</v>
      </c>
      <c r="E13" s="26" t="s">
        <v>636</v>
      </c>
      <c r="F13" s="26" t="s">
        <v>518</v>
      </c>
      <c r="G13" s="27" t="s">
        <v>632</v>
      </c>
      <c r="H13" s="28" t="s">
        <v>914</v>
      </c>
    </row>
    <row r="14" spans="3:7" s="14" customFormat="1" ht="5.25">
      <c r="C14" s="15"/>
      <c r="G14" s="16"/>
    </row>
    <row r="15" spans="3:8" ht="12.75">
      <c r="C15" s="17" t="s">
        <v>4</v>
      </c>
      <c r="D15" s="18"/>
      <c r="E15" s="17" t="s">
        <v>35</v>
      </c>
      <c r="F15" s="17" t="s">
        <v>22</v>
      </c>
      <c r="G15" s="29" t="s">
        <v>67</v>
      </c>
      <c r="H15" s="11"/>
    </row>
    <row r="16" spans="3:7" s="14" customFormat="1" ht="5.25">
      <c r="C16" s="15"/>
      <c r="G16" s="16"/>
    </row>
    <row r="17" spans="1:8" ht="12.75">
      <c r="A17" s="19" t="s">
        <v>63</v>
      </c>
      <c r="B17" s="31" t="s">
        <v>39</v>
      </c>
      <c r="C17" s="20" t="s">
        <v>11</v>
      </c>
      <c r="D17" s="21" t="s">
        <v>12</v>
      </c>
      <c r="E17" s="19" t="s">
        <v>13</v>
      </c>
      <c r="F17" s="19" t="s">
        <v>34</v>
      </c>
      <c r="G17" s="19" t="s">
        <v>14</v>
      </c>
      <c r="H17" s="22" t="s">
        <v>19</v>
      </c>
    </row>
    <row r="18" spans="1:8" ht="17.25" customHeight="1">
      <c r="A18" s="23" t="s">
        <v>21</v>
      </c>
      <c r="B18" s="23" t="s">
        <v>824</v>
      </c>
      <c r="C18" s="24" t="s">
        <v>615</v>
      </c>
      <c r="D18" s="25" t="s">
        <v>616</v>
      </c>
      <c r="E18" s="26" t="s">
        <v>617</v>
      </c>
      <c r="F18" s="26" t="s">
        <v>15</v>
      </c>
      <c r="G18" s="27" t="s">
        <v>618</v>
      </c>
      <c r="H18" s="28" t="s">
        <v>1081</v>
      </c>
    </row>
    <row r="19" spans="1:8" ht="17.25" customHeight="1">
      <c r="A19" s="23" t="s">
        <v>22</v>
      </c>
      <c r="B19" s="23" t="s">
        <v>764</v>
      </c>
      <c r="C19" s="24" t="s">
        <v>504</v>
      </c>
      <c r="D19" s="25" t="s">
        <v>505</v>
      </c>
      <c r="E19" s="26" t="s">
        <v>506</v>
      </c>
      <c r="F19" s="26" t="s">
        <v>507</v>
      </c>
      <c r="G19" s="27" t="s">
        <v>508</v>
      </c>
      <c r="H19" s="28" t="s">
        <v>1082</v>
      </c>
    </row>
    <row r="20" spans="1:8" ht="17.25" customHeight="1">
      <c r="A20" s="23" t="s">
        <v>23</v>
      </c>
      <c r="B20" s="23" t="s">
        <v>841</v>
      </c>
      <c r="C20" s="24" t="s">
        <v>601</v>
      </c>
      <c r="D20" s="25" t="s">
        <v>602</v>
      </c>
      <c r="E20" s="26" t="s">
        <v>603</v>
      </c>
      <c r="F20" s="26" t="s">
        <v>15</v>
      </c>
      <c r="G20" s="27" t="s">
        <v>598</v>
      </c>
      <c r="H20" s="28" t="s">
        <v>1083</v>
      </c>
    </row>
    <row r="21" spans="1:8" ht="17.25" customHeight="1">
      <c r="A21" s="23" t="s">
        <v>24</v>
      </c>
      <c r="B21" s="23" t="s">
        <v>770</v>
      </c>
      <c r="C21" s="24" t="s">
        <v>529</v>
      </c>
      <c r="D21" s="25" t="s">
        <v>530</v>
      </c>
      <c r="E21" s="26" t="s">
        <v>531</v>
      </c>
      <c r="F21" s="26" t="s">
        <v>527</v>
      </c>
      <c r="G21" s="27" t="s">
        <v>528</v>
      </c>
      <c r="H21" s="28" t="s">
        <v>1084</v>
      </c>
    </row>
    <row r="22" spans="1:8" ht="17.25" customHeight="1">
      <c r="A22" s="23" t="s">
        <v>25</v>
      </c>
      <c r="B22" s="23" t="s">
        <v>755</v>
      </c>
      <c r="C22" s="24" t="s">
        <v>392</v>
      </c>
      <c r="D22" s="25" t="s">
        <v>393</v>
      </c>
      <c r="E22" s="26">
        <v>34418</v>
      </c>
      <c r="F22" s="26" t="s">
        <v>372</v>
      </c>
      <c r="G22" s="27" t="s">
        <v>373</v>
      </c>
      <c r="H22" s="28" t="s">
        <v>1085</v>
      </c>
    </row>
    <row r="23" spans="1:8" ht="17.25" customHeight="1">
      <c r="A23" s="23" t="s">
        <v>26</v>
      </c>
      <c r="B23" s="23" t="s">
        <v>855</v>
      </c>
      <c r="C23" s="24" t="s">
        <v>691</v>
      </c>
      <c r="D23" s="25" t="s">
        <v>692</v>
      </c>
      <c r="E23" s="26" t="s">
        <v>693</v>
      </c>
      <c r="F23" s="26" t="s">
        <v>15</v>
      </c>
      <c r="G23" s="27" t="s">
        <v>663</v>
      </c>
      <c r="H23" s="28" t="s">
        <v>1086</v>
      </c>
    </row>
    <row r="24" spans="1:8" ht="17.25" customHeight="1">
      <c r="A24" s="23" t="s">
        <v>27</v>
      </c>
      <c r="B24" s="23" t="s">
        <v>776</v>
      </c>
      <c r="C24" s="24" t="s">
        <v>323</v>
      </c>
      <c r="D24" s="25" t="s">
        <v>621</v>
      </c>
      <c r="E24" s="26">
        <v>33063</v>
      </c>
      <c r="F24" s="26" t="s">
        <v>60</v>
      </c>
      <c r="G24" s="27" t="s">
        <v>622</v>
      </c>
      <c r="H24" s="28" t="s">
        <v>1087</v>
      </c>
    </row>
    <row r="25" spans="1:8" ht="17.25" customHeight="1">
      <c r="A25" s="23" t="s">
        <v>28</v>
      </c>
      <c r="B25" s="23" t="s">
        <v>765</v>
      </c>
      <c r="C25" s="24" t="s">
        <v>323</v>
      </c>
      <c r="D25" s="25" t="s">
        <v>509</v>
      </c>
      <c r="E25" s="26" t="s">
        <v>510</v>
      </c>
      <c r="F25" s="26" t="s">
        <v>60</v>
      </c>
      <c r="G25" s="27" t="s">
        <v>511</v>
      </c>
      <c r="H25" s="28" t="s">
        <v>1088</v>
      </c>
    </row>
    <row r="26" spans="1:8" ht="17.25" customHeight="1">
      <c r="A26" s="23"/>
      <c r="B26" s="23" t="s">
        <v>854</v>
      </c>
      <c r="C26" s="24" t="s">
        <v>149</v>
      </c>
      <c r="D26" s="25" t="s">
        <v>726</v>
      </c>
      <c r="E26" s="26" t="s">
        <v>727</v>
      </c>
      <c r="F26" s="26" t="s">
        <v>15</v>
      </c>
      <c r="G26" s="27" t="s">
        <v>663</v>
      </c>
      <c r="H26" s="28" t="s">
        <v>914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I22"/>
  <sheetViews>
    <sheetView workbookViewId="0" topLeftCell="A1">
      <selection activeCell="I18" sqref="I18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7109375" style="8" bestFit="1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4</v>
      </c>
      <c r="D4" s="18"/>
      <c r="E4" s="17" t="s">
        <v>35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824</v>
      </c>
      <c r="C7" s="24" t="s">
        <v>615</v>
      </c>
      <c r="D7" s="25" t="s">
        <v>616</v>
      </c>
      <c r="E7" s="26" t="s">
        <v>617</v>
      </c>
      <c r="F7" s="26" t="s">
        <v>15</v>
      </c>
      <c r="G7" s="27" t="s">
        <v>618</v>
      </c>
      <c r="H7" s="28" t="s">
        <v>1081</v>
      </c>
      <c r="I7" s="28" t="s">
        <v>1326</v>
      </c>
    </row>
    <row r="8" spans="1:9" ht="17.25" customHeight="1">
      <c r="A8" s="23" t="s">
        <v>22</v>
      </c>
      <c r="B8" s="23" t="s">
        <v>764</v>
      </c>
      <c r="C8" s="24" t="s">
        <v>504</v>
      </c>
      <c r="D8" s="25" t="s">
        <v>505</v>
      </c>
      <c r="E8" s="26" t="s">
        <v>506</v>
      </c>
      <c r="F8" s="26" t="s">
        <v>507</v>
      </c>
      <c r="G8" s="27" t="s">
        <v>508</v>
      </c>
      <c r="H8" s="28" t="s">
        <v>1082</v>
      </c>
      <c r="I8" s="28" t="s">
        <v>1326</v>
      </c>
    </row>
    <row r="9" spans="1:9" ht="17.25" customHeight="1">
      <c r="A9" s="23" t="s">
        <v>23</v>
      </c>
      <c r="B9" s="23" t="s">
        <v>841</v>
      </c>
      <c r="C9" s="24" t="s">
        <v>601</v>
      </c>
      <c r="D9" s="25" t="s">
        <v>602</v>
      </c>
      <c r="E9" s="26" t="s">
        <v>603</v>
      </c>
      <c r="F9" s="26" t="s">
        <v>15</v>
      </c>
      <c r="G9" s="27" t="s">
        <v>598</v>
      </c>
      <c r="H9" s="28" t="s">
        <v>1083</v>
      </c>
      <c r="I9" s="28" t="s">
        <v>1326</v>
      </c>
    </row>
    <row r="10" spans="1:9" ht="17.25" customHeight="1">
      <c r="A10" s="23" t="s">
        <v>24</v>
      </c>
      <c r="B10" s="23" t="s">
        <v>770</v>
      </c>
      <c r="C10" s="24" t="s">
        <v>529</v>
      </c>
      <c r="D10" s="25" t="s">
        <v>530</v>
      </c>
      <c r="E10" s="26" t="s">
        <v>531</v>
      </c>
      <c r="F10" s="26" t="s">
        <v>527</v>
      </c>
      <c r="G10" s="27" t="s">
        <v>528</v>
      </c>
      <c r="H10" s="28" t="s">
        <v>1084</v>
      </c>
      <c r="I10" s="28" t="s">
        <v>1327</v>
      </c>
    </row>
    <row r="11" spans="1:9" ht="17.25" customHeight="1">
      <c r="A11" s="23" t="s">
        <v>25</v>
      </c>
      <c r="B11" s="23" t="s">
        <v>778</v>
      </c>
      <c r="C11" s="24" t="s">
        <v>448</v>
      </c>
      <c r="D11" s="25" t="s">
        <v>652</v>
      </c>
      <c r="E11" s="26" t="s">
        <v>637</v>
      </c>
      <c r="F11" s="26" t="s">
        <v>518</v>
      </c>
      <c r="G11" s="27" t="s">
        <v>632</v>
      </c>
      <c r="H11" s="28" t="s">
        <v>1075</v>
      </c>
      <c r="I11" s="28" t="s">
        <v>1327</v>
      </c>
    </row>
    <row r="12" spans="1:9" ht="17.25" customHeight="1">
      <c r="A12" s="23" t="s">
        <v>26</v>
      </c>
      <c r="B12" s="23" t="s">
        <v>774</v>
      </c>
      <c r="C12" s="24" t="s">
        <v>568</v>
      </c>
      <c r="D12" s="25" t="s">
        <v>569</v>
      </c>
      <c r="E12" s="26" t="s">
        <v>570</v>
      </c>
      <c r="F12" s="26" t="s">
        <v>571</v>
      </c>
      <c r="G12" s="27" t="s">
        <v>572</v>
      </c>
      <c r="H12" s="28" t="s">
        <v>1076</v>
      </c>
      <c r="I12" s="28" t="s">
        <v>1327</v>
      </c>
    </row>
    <row r="13" spans="1:9" ht="17.25" customHeight="1">
      <c r="A13" s="23" t="s">
        <v>27</v>
      </c>
      <c r="B13" s="23" t="s">
        <v>755</v>
      </c>
      <c r="C13" s="24" t="s">
        <v>392</v>
      </c>
      <c r="D13" s="25" t="s">
        <v>393</v>
      </c>
      <c r="E13" s="26">
        <v>34418</v>
      </c>
      <c r="F13" s="26" t="s">
        <v>372</v>
      </c>
      <c r="G13" s="27" t="s">
        <v>373</v>
      </c>
      <c r="H13" s="28" t="s">
        <v>1085</v>
      </c>
      <c r="I13" s="28" t="s">
        <v>1327</v>
      </c>
    </row>
    <row r="14" spans="1:9" ht="17.25" customHeight="1">
      <c r="A14" s="23" t="s">
        <v>28</v>
      </c>
      <c r="B14" s="23" t="s">
        <v>855</v>
      </c>
      <c r="C14" s="24" t="s">
        <v>691</v>
      </c>
      <c r="D14" s="25" t="s">
        <v>692</v>
      </c>
      <c r="E14" s="26" t="s">
        <v>693</v>
      </c>
      <c r="F14" s="26" t="s">
        <v>15</v>
      </c>
      <c r="G14" s="27" t="s">
        <v>663</v>
      </c>
      <c r="H14" s="28" t="s">
        <v>1086</v>
      </c>
      <c r="I14" s="28" t="s">
        <v>1327</v>
      </c>
    </row>
    <row r="15" spans="1:9" ht="17.25" customHeight="1">
      <c r="A15" s="23" t="s">
        <v>29</v>
      </c>
      <c r="B15" s="23" t="s">
        <v>780</v>
      </c>
      <c r="C15" s="24" t="s">
        <v>656</v>
      </c>
      <c r="D15" s="25" t="s">
        <v>655</v>
      </c>
      <c r="E15" s="26" t="s">
        <v>639</v>
      </c>
      <c r="F15" s="26" t="s">
        <v>518</v>
      </c>
      <c r="G15" s="27" t="s">
        <v>632</v>
      </c>
      <c r="H15" s="28" t="s">
        <v>1077</v>
      </c>
      <c r="I15" s="28" t="s">
        <v>1327</v>
      </c>
    </row>
    <row r="16" spans="1:9" ht="17.25" customHeight="1">
      <c r="A16" s="23" t="s">
        <v>30</v>
      </c>
      <c r="B16" s="23" t="s">
        <v>776</v>
      </c>
      <c r="C16" s="24" t="s">
        <v>323</v>
      </c>
      <c r="D16" s="25" t="s">
        <v>621</v>
      </c>
      <c r="E16" s="26">
        <v>33063</v>
      </c>
      <c r="F16" s="26" t="s">
        <v>60</v>
      </c>
      <c r="G16" s="27" t="s">
        <v>622</v>
      </c>
      <c r="H16" s="28" t="s">
        <v>1087</v>
      </c>
      <c r="I16" s="28" t="s">
        <v>1327</v>
      </c>
    </row>
    <row r="17" spans="1:9" ht="17.25" customHeight="1">
      <c r="A17" s="23" t="s">
        <v>31</v>
      </c>
      <c r="B17" s="23" t="s">
        <v>782</v>
      </c>
      <c r="C17" s="24" t="s">
        <v>660</v>
      </c>
      <c r="D17" s="25" t="s">
        <v>659</v>
      </c>
      <c r="E17" s="26" t="s">
        <v>641</v>
      </c>
      <c r="F17" s="26" t="s">
        <v>518</v>
      </c>
      <c r="G17" s="27" t="s">
        <v>632</v>
      </c>
      <c r="H17" s="28" t="s">
        <v>1078</v>
      </c>
      <c r="I17" s="28" t="s">
        <v>1327</v>
      </c>
    </row>
    <row r="18" spans="1:9" ht="17.25" customHeight="1">
      <c r="A18" s="23" t="s">
        <v>32</v>
      </c>
      <c r="B18" s="23" t="s">
        <v>781</v>
      </c>
      <c r="C18" s="24" t="s">
        <v>658</v>
      </c>
      <c r="D18" s="25" t="s">
        <v>657</v>
      </c>
      <c r="E18" s="26" t="s">
        <v>640</v>
      </c>
      <c r="F18" s="26" t="s">
        <v>518</v>
      </c>
      <c r="G18" s="27" t="s">
        <v>632</v>
      </c>
      <c r="H18" s="28" t="s">
        <v>1079</v>
      </c>
      <c r="I18" s="28"/>
    </row>
    <row r="19" spans="1:9" ht="17.25" customHeight="1">
      <c r="A19" s="23" t="s">
        <v>33</v>
      </c>
      <c r="B19" s="23" t="s">
        <v>779</v>
      </c>
      <c r="C19" s="24" t="s">
        <v>654</v>
      </c>
      <c r="D19" s="25" t="s">
        <v>653</v>
      </c>
      <c r="E19" s="26" t="s">
        <v>638</v>
      </c>
      <c r="F19" s="26" t="s">
        <v>518</v>
      </c>
      <c r="G19" s="27" t="s">
        <v>632</v>
      </c>
      <c r="H19" s="28" t="s">
        <v>1080</v>
      </c>
      <c r="I19" s="28"/>
    </row>
    <row r="20" spans="1:9" ht="17.25" customHeight="1">
      <c r="A20" s="23" t="s">
        <v>40</v>
      </c>
      <c r="B20" s="23" t="s">
        <v>765</v>
      </c>
      <c r="C20" s="24" t="s">
        <v>323</v>
      </c>
      <c r="D20" s="25" t="s">
        <v>509</v>
      </c>
      <c r="E20" s="26" t="s">
        <v>510</v>
      </c>
      <c r="F20" s="26" t="s">
        <v>60</v>
      </c>
      <c r="G20" s="27" t="s">
        <v>511</v>
      </c>
      <c r="H20" s="28" t="s">
        <v>1088</v>
      </c>
      <c r="I20" s="28"/>
    </row>
    <row r="21" spans="1:9" ht="17.25" customHeight="1">
      <c r="A21" s="23"/>
      <c r="B21" s="23" t="s">
        <v>777</v>
      </c>
      <c r="C21" s="24" t="s">
        <v>651</v>
      </c>
      <c r="D21" s="25" t="s">
        <v>650</v>
      </c>
      <c r="E21" s="26" t="s">
        <v>636</v>
      </c>
      <c r="F21" s="26" t="s">
        <v>518</v>
      </c>
      <c r="G21" s="27" t="s">
        <v>632</v>
      </c>
      <c r="H21" s="28" t="s">
        <v>914</v>
      </c>
      <c r="I21" s="28"/>
    </row>
    <row r="22" spans="1:9" ht="17.25" customHeight="1">
      <c r="A22" s="23"/>
      <c r="B22" s="23" t="s">
        <v>854</v>
      </c>
      <c r="C22" s="24" t="s">
        <v>149</v>
      </c>
      <c r="D22" s="25" t="s">
        <v>726</v>
      </c>
      <c r="E22" s="26" t="s">
        <v>727</v>
      </c>
      <c r="F22" s="26" t="s">
        <v>15</v>
      </c>
      <c r="G22" s="27" t="s">
        <v>663</v>
      </c>
      <c r="H22" s="28" t="s">
        <v>914</v>
      </c>
      <c r="I22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H2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7109375" style="8" bestFit="1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4</v>
      </c>
      <c r="D4" s="18"/>
      <c r="E4" s="17" t="s">
        <v>38</v>
      </c>
      <c r="F4" s="17" t="s">
        <v>21</v>
      </c>
      <c r="G4" s="29" t="s">
        <v>67</v>
      </c>
      <c r="H4" s="11"/>
    </row>
    <row r="5" spans="3:7" s="14" customFormat="1" ht="5.25">
      <c r="C5" s="15"/>
      <c r="G5" s="16"/>
    </row>
    <row r="6" spans="1:8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</row>
    <row r="7" spans="1:8" ht="17.25" customHeight="1">
      <c r="A7" s="64">
        <v>1</v>
      </c>
      <c r="B7" s="23" t="s">
        <v>752</v>
      </c>
      <c r="C7" s="24" t="s">
        <v>592</v>
      </c>
      <c r="D7" s="25" t="s">
        <v>593</v>
      </c>
      <c r="E7" s="26" t="s">
        <v>594</v>
      </c>
      <c r="F7" s="26" t="s">
        <v>571</v>
      </c>
      <c r="G7" s="27" t="s">
        <v>595</v>
      </c>
      <c r="H7" s="28" t="s">
        <v>1089</v>
      </c>
    </row>
    <row r="8" spans="1:8" ht="17.25" customHeight="1">
      <c r="A8" s="64">
        <v>2</v>
      </c>
      <c r="B8" s="23" t="s">
        <v>757</v>
      </c>
      <c r="C8" s="24" t="s">
        <v>645</v>
      </c>
      <c r="D8" s="25" t="s">
        <v>644</v>
      </c>
      <c r="E8" s="26" t="s">
        <v>634</v>
      </c>
      <c r="F8" s="26" t="s">
        <v>518</v>
      </c>
      <c r="G8" s="27" t="s">
        <v>632</v>
      </c>
      <c r="H8" s="28" t="s">
        <v>1090</v>
      </c>
    </row>
    <row r="9" spans="1:8" ht="17.25" customHeight="1">
      <c r="A9" s="64">
        <v>3</v>
      </c>
      <c r="B9" s="23" t="s">
        <v>758</v>
      </c>
      <c r="C9" s="24" t="s">
        <v>647</v>
      </c>
      <c r="D9" s="25" t="s">
        <v>646</v>
      </c>
      <c r="E9" s="26" t="s">
        <v>215</v>
      </c>
      <c r="F9" s="26" t="s">
        <v>518</v>
      </c>
      <c r="G9" s="27" t="s">
        <v>632</v>
      </c>
      <c r="H9" s="28" t="s">
        <v>1091</v>
      </c>
    </row>
    <row r="10" spans="1:8" ht="17.25" customHeight="1">
      <c r="A10" s="64">
        <v>4</v>
      </c>
      <c r="B10" s="23" t="s">
        <v>748</v>
      </c>
      <c r="C10" s="24" t="s">
        <v>369</v>
      </c>
      <c r="D10" s="25" t="s">
        <v>370</v>
      </c>
      <c r="E10" s="26" t="s">
        <v>371</v>
      </c>
      <c r="F10" s="26" t="s">
        <v>372</v>
      </c>
      <c r="G10" s="27" t="s">
        <v>373</v>
      </c>
      <c r="H10" s="28" t="s">
        <v>1092</v>
      </c>
    </row>
    <row r="11" spans="1:8" ht="17.25" customHeight="1">
      <c r="A11" s="64">
        <v>5</v>
      </c>
      <c r="B11" s="23" t="s">
        <v>819</v>
      </c>
      <c r="C11" s="24" t="s">
        <v>679</v>
      </c>
      <c r="D11" s="25" t="s">
        <v>680</v>
      </c>
      <c r="E11" s="26" t="s">
        <v>681</v>
      </c>
      <c r="F11" s="26" t="s">
        <v>15</v>
      </c>
      <c r="G11" s="27" t="s">
        <v>663</v>
      </c>
      <c r="H11" s="28" t="s">
        <v>1093</v>
      </c>
    </row>
    <row r="12" spans="1:8" ht="17.25" customHeight="1">
      <c r="A12" s="64">
        <v>6</v>
      </c>
      <c r="B12" s="23" t="s">
        <v>762</v>
      </c>
      <c r="C12" s="24" t="s">
        <v>457</v>
      </c>
      <c r="D12" s="25" t="s">
        <v>456</v>
      </c>
      <c r="E12" s="26" t="s">
        <v>445</v>
      </c>
      <c r="F12" s="26" t="s">
        <v>372</v>
      </c>
      <c r="G12" s="27" t="s">
        <v>440</v>
      </c>
      <c r="H12" s="28" t="s">
        <v>1094</v>
      </c>
    </row>
    <row r="13" spans="1:8" ht="17.25" customHeight="1">
      <c r="A13" s="64">
        <v>7</v>
      </c>
      <c r="B13" s="23" t="s">
        <v>768</v>
      </c>
      <c r="C13" s="24" t="s">
        <v>278</v>
      </c>
      <c r="D13" s="25" t="s">
        <v>211</v>
      </c>
      <c r="E13" s="26">
        <v>34709</v>
      </c>
      <c r="F13" s="26" t="s">
        <v>15</v>
      </c>
      <c r="G13" s="27" t="s">
        <v>58</v>
      </c>
      <c r="H13" s="28" t="s">
        <v>1095</v>
      </c>
    </row>
    <row r="14" spans="1:8" ht="17.25" customHeight="1">
      <c r="A14" s="64">
        <v>8</v>
      </c>
      <c r="B14" s="23" t="s">
        <v>760</v>
      </c>
      <c r="C14" s="24" t="s">
        <v>454</v>
      </c>
      <c r="D14" s="25" t="s">
        <v>453</v>
      </c>
      <c r="E14" s="26" t="s">
        <v>443</v>
      </c>
      <c r="F14" s="26" t="s">
        <v>372</v>
      </c>
      <c r="G14" s="27" t="s">
        <v>440</v>
      </c>
      <c r="H14" s="28" t="s">
        <v>1096</v>
      </c>
    </row>
    <row r="15" spans="1:8" ht="17.25" customHeight="1">
      <c r="A15" s="64">
        <v>9</v>
      </c>
      <c r="B15" s="23" t="s">
        <v>773</v>
      </c>
      <c r="C15" s="24" t="s">
        <v>59</v>
      </c>
      <c r="D15" s="25" t="s">
        <v>535</v>
      </c>
      <c r="E15" s="26" t="s">
        <v>536</v>
      </c>
      <c r="F15" s="26" t="s">
        <v>527</v>
      </c>
      <c r="G15" s="27" t="s">
        <v>528</v>
      </c>
      <c r="H15" s="28" t="s">
        <v>1097</v>
      </c>
    </row>
    <row r="16" spans="1:8" ht="17.25" customHeight="1">
      <c r="A16" s="64"/>
      <c r="B16" s="23" t="s">
        <v>761</v>
      </c>
      <c r="C16" s="24" t="s">
        <v>455</v>
      </c>
      <c r="D16" s="25" t="s">
        <v>273</v>
      </c>
      <c r="E16" s="26" t="s">
        <v>444</v>
      </c>
      <c r="F16" s="26" t="s">
        <v>372</v>
      </c>
      <c r="G16" s="27" t="s">
        <v>440</v>
      </c>
      <c r="H16" s="28" t="s">
        <v>914</v>
      </c>
    </row>
    <row r="17" spans="1:8" ht="17.25" customHeight="1">
      <c r="A17" s="64"/>
      <c r="B17" s="23" t="s">
        <v>755</v>
      </c>
      <c r="C17" s="24" t="s">
        <v>643</v>
      </c>
      <c r="D17" s="25" t="s">
        <v>642</v>
      </c>
      <c r="E17" s="26" t="s">
        <v>633</v>
      </c>
      <c r="F17" s="26" t="s">
        <v>518</v>
      </c>
      <c r="G17" s="27" t="s">
        <v>632</v>
      </c>
      <c r="H17" s="28" t="s">
        <v>914</v>
      </c>
    </row>
    <row r="18" spans="3:7" s="14" customFormat="1" ht="5.25">
      <c r="C18" s="15"/>
      <c r="G18" s="16"/>
    </row>
    <row r="19" spans="3:8" ht="12.75">
      <c r="C19" s="17" t="s">
        <v>4</v>
      </c>
      <c r="D19" s="18"/>
      <c r="E19" s="17" t="s">
        <v>38</v>
      </c>
      <c r="F19" s="17" t="s">
        <v>22</v>
      </c>
      <c r="G19" s="29" t="s">
        <v>67</v>
      </c>
      <c r="H19" s="11"/>
    </row>
    <row r="20" spans="3:7" s="14" customFormat="1" ht="5.25">
      <c r="C20" s="15"/>
      <c r="G20" s="16"/>
    </row>
    <row r="21" spans="1:8" ht="12.75">
      <c r="A21" s="19" t="s">
        <v>63</v>
      </c>
      <c r="B21" s="31" t="s">
        <v>39</v>
      </c>
      <c r="C21" s="20" t="s">
        <v>11</v>
      </c>
      <c r="D21" s="21" t="s">
        <v>12</v>
      </c>
      <c r="E21" s="19" t="s">
        <v>13</v>
      </c>
      <c r="F21" s="19" t="s">
        <v>34</v>
      </c>
      <c r="G21" s="19" t="s">
        <v>14</v>
      </c>
      <c r="H21" s="22" t="s">
        <v>19</v>
      </c>
    </row>
    <row r="22" spans="1:8" ht="17.25" customHeight="1">
      <c r="A22" s="64">
        <v>1</v>
      </c>
      <c r="B22" s="23" t="s">
        <v>831</v>
      </c>
      <c r="C22" s="24" t="s">
        <v>604</v>
      </c>
      <c r="D22" s="25" t="s">
        <v>605</v>
      </c>
      <c r="E22" s="26" t="s">
        <v>606</v>
      </c>
      <c r="F22" s="26" t="s">
        <v>15</v>
      </c>
      <c r="G22" s="27" t="s">
        <v>598</v>
      </c>
      <c r="H22" s="28" t="s">
        <v>1098</v>
      </c>
    </row>
    <row r="23" spans="1:8" ht="17.25" customHeight="1">
      <c r="A23" s="64">
        <v>2</v>
      </c>
      <c r="B23" s="23" t="s">
        <v>770</v>
      </c>
      <c r="C23" s="24" t="s">
        <v>610</v>
      </c>
      <c r="D23" s="25" t="s">
        <v>611</v>
      </c>
      <c r="E23" s="26" t="s">
        <v>612</v>
      </c>
      <c r="F23" s="26" t="s">
        <v>15</v>
      </c>
      <c r="G23" s="27" t="s">
        <v>598</v>
      </c>
      <c r="H23" s="28" t="s">
        <v>1099</v>
      </c>
    </row>
    <row r="24" spans="1:8" ht="17.25" customHeight="1">
      <c r="A24" s="64">
        <v>3</v>
      </c>
      <c r="B24" s="23" t="s">
        <v>818</v>
      </c>
      <c r="C24" s="24" t="s">
        <v>259</v>
      </c>
      <c r="D24" s="25" t="s">
        <v>260</v>
      </c>
      <c r="E24" s="26">
        <v>33861</v>
      </c>
      <c r="F24" s="26" t="s">
        <v>15</v>
      </c>
      <c r="G24" s="27" t="s">
        <v>58</v>
      </c>
      <c r="H24" s="28" t="s">
        <v>1100</v>
      </c>
    </row>
    <row r="25" spans="1:8" ht="17.25" customHeight="1">
      <c r="A25" s="64">
        <v>4</v>
      </c>
      <c r="B25" s="23" t="s">
        <v>772</v>
      </c>
      <c r="C25" s="24" t="s">
        <v>532</v>
      </c>
      <c r="D25" s="25" t="s">
        <v>533</v>
      </c>
      <c r="E25" s="26" t="s">
        <v>534</v>
      </c>
      <c r="F25" s="26" t="s">
        <v>527</v>
      </c>
      <c r="G25" s="27" t="s">
        <v>528</v>
      </c>
      <c r="H25" s="28" t="s">
        <v>1101</v>
      </c>
    </row>
    <row r="26" spans="1:8" ht="17.25" customHeight="1">
      <c r="A26" s="64">
        <v>5</v>
      </c>
      <c r="B26" s="23" t="s">
        <v>749</v>
      </c>
      <c r="C26" s="24" t="s">
        <v>374</v>
      </c>
      <c r="D26" s="25" t="s">
        <v>375</v>
      </c>
      <c r="E26" s="26" t="s">
        <v>376</v>
      </c>
      <c r="F26" s="26" t="s">
        <v>372</v>
      </c>
      <c r="G26" s="27" t="s">
        <v>373</v>
      </c>
      <c r="H26" s="28" t="s">
        <v>1102</v>
      </c>
    </row>
    <row r="27" spans="1:8" ht="17.25" customHeight="1">
      <c r="A27" s="64">
        <v>6</v>
      </c>
      <c r="B27" s="23" t="s">
        <v>763</v>
      </c>
      <c r="C27" s="24" t="s">
        <v>459</v>
      </c>
      <c r="D27" s="25" t="s">
        <v>458</v>
      </c>
      <c r="E27" s="26" t="s">
        <v>446</v>
      </c>
      <c r="F27" s="26" t="s">
        <v>372</v>
      </c>
      <c r="G27" s="27"/>
      <c r="H27" s="28" t="s">
        <v>1103</v>
      </c>
    </row>
    <row r="28" spans="1:8" ht="17.25" customHeight="1">
      <c r="A28" s="64">
        <v>7</v>
      </c>
      <c r="B28" s="23" t="s">
        <v>777</v>
      </c>
      <c r="C28" s="24" t="s">
        <v>194</v>
      </c>
      <c r="D28" s="25" t="s">
        <v>599</v>
      </c>
      <c r="E28" s="26" t="s">
        <v>600</v>
      </c>
      <c r="F28" s="26" t="s">
        <v>15</v>
      </c>
      <c r="G28" s="27" t="s">
        <v>598</v>
      </c>
      <c r="H28" s="28" t="s">
        <v>1104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I24"/>
  <sheetViews>
    <sheetView workbookViewId="0" topLeftCell="A1">
      <selection activeCell="I22" sqref="I22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7109375" style="8" bestFit="1" customWidth="1"/>
    <col min="7" max="7" width="22.57421875" style="8" bestFit="1" customWidth="1"/>
    <col min="8" max="8" width="7.57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4</v>
      </c>
      <c r="D4" s="18"/>
      <c r="E4" s="17" t="s">
        <v>38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64">
        <v>1</v>
      </c>
      <c r="B7" s="23" t="s">
        <v>831</v>
      </c>
      <c r="C7" s="24" t="s">
        <v>604</v>
      </c>
      <c r="D7" s="25" t="s">
        <v>605</v>
      </c>
      <c r="E7" s="26" t="s">
        <v>606</v>
      </c>
      <c r="F7" s="26" t="s">
        <v>15</v>
      </c>
      <c r="G7" s="27" t="s">
        <v>598</v>
      </c>
      <c r="H7" s="28" t="s">
        <v>1098</v>
      </c>
      <c r="I7" s="28" t="s">
        <v>1325</v>
      </c>
    </row>
    <row r="8" spans="1:9" ht="17.25" customHeight="1">
      <c r="A8" s="64">
        <v>2</v>
      </c>
      <c r="B8" s="23" t="s">
        <v>770</v>
      </c>
      <c r="C8" s="24" t="s">
        <v>610</v>
      </c>
      <c r="D8" s="25" t="s">
        <v>611</v>
      </c>
      <c r="E8" s="26" t="s">
        <v>612</v>
      </c>
      <c r="F8" s="26" t="s">
        <v>15</v>
      </c>
      <c r="G8" s="27" t="s">
        <v>598</v>
      </c>
      <c r="H8" s="28" t="s">
        <v>1099</v>
      </c>
      <c r="I8" s="28" t="s">
        <v>1326</v>
      </c>
    </row>
    <row r="9" spans="1:9" ht="17.25" customHeight="1">
      <c r="A9" s="64">
        <v>3</v>
      </c>
      <c r="B9" s="23" t="s">
        <v>818</v>
      </c>
      <c r="C9" s="24" t="s">
        <v>259</v>
      </c>
      <c r="D9" s="25" t="s">
        <v>260</v>
      </c>
      <c r="E9" s="26">
        <v>33861</v>
      </c>
      <c r="F9" s="26" t="s">
        <v>15</v>
      </c>
      <c r="G9" s="27" t="s">
        <v>58</v>
      </c>
      <c r="H9" s="28" t="s">
        <v>1100</v>
      </c>
      <c r="I9" s="28" t="s">
        <v>1326</v>
      </c>
    </row>
    <row r="10" spans="1:9" ht="17.25" customHeight="1">
      <c r="A10" s="64">
        <v>4</v>
      </c>
      <c r="B10" s="23" t="s">
        <v>772</v>
      </c>
      <c r="C10" s="24" t="s">
        <v>532</v>
      </c>
      <c r="D10" s="25" t="s">
        <v>533</v>
      </c>
      <c r="E10" s="26" t="s">
        <v>534</v>
      </c>
      <c r="F10" s="26" t="s">
        <v>527</v>
      </c>
      <c r="G10" s="27" t="s">
        <v>528</v>
      </c>
      <c r="H10" s="28" t="s">
        <v>1101</v>
      </c>
      <c r="I10" s="28" t="s">
        <v>1326</v>
      </c>
    </row>
    <row r="11" spans="1:9" ht="17.25" customHeight="1">
      <c r="A11" s="64">
        <v>5</v>
      </c>
      <c r="B11" s="23" t="s">
        <v>749</v>
      </c>
      <c r="C11" s="24" t="s">
        <v>374</v>
      </c>
      <c r="D11" s="25" t="s">
        <v>375</v>
      </c>
      <c r="E11" s="26" t="s">
        <v>376</v>
      </c>
      <c r="F11" s="26" t="s">
        <v>372</v>
      </c>
      <c r="G11" s="27" t="s">
        <v>373</v>
      </c>
      <c r="H11" s="28" t="s">
        <v>1102</v>
      </c>
      <c r="I11" s="28" t="s">
        <v>1326</v>
      </c>
    </row>
    <row r="12" spans="1:9" ht="17.25" customHeight="1">
      <c r="A12" s="64">
        <v>6</v>
      </c>
      <c r="B12" s="23" t="s">
        <v>763</v>
      </c>
      <c r="C12" s="24" t="s">
        <v>459</v>
      </c>
      <c r="D12" s="25" t="s">
        <v>458</v>
      </c>
      <c r="E12" s="26" t="s">
        <v>446</v>
      </c>
      <c r="F12" s="26" t="s">
        <v>372</v>
      </c>
      <c r="G12" s="27"/>
      <c r="H12" s="28" t="s">
        <v>1103</v>
      </c>
      <c r="I12" s="28" t="s">
        <v>1326</v>
      </c>
    </row>
    <row r="13" spans="1:9" ht="17.25" customHeight="1">
      <c r="A13" s="64">
        <v>7</v>
      </c>
      <c r="B13" s="23" t="s">
        <v>777</v>
      </c>
      <c r="C13" s="24" t="s">
        <v>194</v>
      </c>
      <c r="D13" s="25" t="s">
        <v>599</v>
      </c>
      <c r="E13" s="26" t="s">
        <v>600</v>
      </c>
      <c r="F13" s="26" t="s">
        <v>15</v>
      </c>
      <c r="G13" s="27" t="s">
        <v>598</v>
      </c>
      <c r="H13" s="28" t="s">
        <v>1104</v>
      </c>
      <c r="I13" s="28" t="s">
        <v>1326</v>
      </c>
    </row>
    <row r="14" spans="1:9" ht="17.25" customHeight="1">
      <c r="A14" s="64">
        <v>8</v>
      </c>
      <c r="B14" s="23" t="s">
        <v>752</v>
      </c>
      <c r="C14" s="24" t="s">
        <v>592</v>
      </c>
      <c r="D14" s="25" t="s">
        <v>593</v>
      </c>
      <c r="E14" s="26" t="s">
        <v>594</v>
      </c>
      <c r="F14" s="26" t="s">
        <v>571</v>
      </c>
      <c r="G14" s="27" t="s">
        <v>595</v>
      </c>
      <c r="H14" s="28" t="s">
        <v>1089</v>
      </c>
      <c r="I14" s="28" t="s">
        <v>1326</v>
      </c>
    </row>
    <row r="15" spans="1:9" ht="17.25" customHeight="1">
      <c r="A15" s="64">
        <v>9</v>
      </c>
      <c r="B15" s="23" t="s">
        <v>757</v>
      </c>
      <c r="C15" s="24" t="s">
        <v>645</v>
      </c>
      <c r="D15" s="25" t="s">
        <v>644</v>
      </c>
      <c r="E15" s="26" t="s">
        <v>634</v>
      </c>
      <c r="F15" s="26" t="s">
        <v>518</v>
      </c>
      <c r="G15" s="27" t="s">
        <v>632</v>
      </c>
      <c r="H15" s="28" t="s">
        <v>1090</v>
      </c>
      <c r="I15" s="28" t="s">
        <v>1327</v>
      </c>
    </row>
    <row r="16" spans="1:9" ht="17.25" customHeight="1">
      <c r="A16" s="64">
        <v>10</v>
      </c>
      <c r="B16" s="23" t="s">
        <v>758</v>
      </c>
      <c r="C16" s="24" t="s">
        <v>647</v>
      </c>
      <c r="D16" s="25" t="s">
        <v>646</v>
      </c>
      <c r="E16" s="26" t="s">
        <v>215</v>
      </c>
      <c r="F16" s="26" t="s">
        <v>518</v>
      </c>
      <c r="G16" s="27" t="s">
        <v>632</v>
      </c>
      <c r="H16" s="28" t="s">
        <v>1091</v>
      </c>
      <c r="I16" s="28" t="s">
        <v>1327</v>
      </c>
    </row>
    <row r="17" spans="1:9" ht="17.25" customHeight="1">
      <c r="A17" s="64">
        <v>11</v>
      </c>
      <c r="B17" s="23" t="s">
        <v>748</v>
      </c>
      <c r="C17" s="24" t="s">
        <v>369</v>
      </c>
      <c r="D17" s="25" t="s">
        <v>370</v>
      </c>
      <c r="E17" s="26" t="s">
        <v>371</v>
      </c>
      <c r="F17" s="26" t="s">
        <v>372</v>
      </c>
      <c r="G17" s="27" t="s">
        <v>373</v>
      </c>
      <c r="H17" s="28" t="s">
        <v>1092</v>
      </c>
      <c r="I17" s="28" t="s">
        <v>1327</v>
      </c>
    </row>
    <row r="18" spans="1:9" ht="17.25" customHeight="1">
      <c r="A18" s="64">
        <v>12</v>
      </c>
      <c r="B18" s="23" t="s">
        <v>819</v>
      </c>
      <c r="C18" s="24" t="s">
        <v>679</v>
      </c>
      <c r="D18" s="25" t="s">
        <v>680</v>
      </c>
      <c r="E18" s="26" t="s">
        <v>681</v>
      </c>
      <c r="F18" s="26" t="s">
        <v>15</v>
      </c>
      <c r="G18" s="27" t="s">
        <v>663</v>
      </c>
      <c r="H18" s="28" t="s">
        <v>1093</v>
      </c>
      <c r="I18" s="28" t="s">
        <v>1327</v>
      </c>
    </row>
    <row r="19" spans="1:9" ht="17.25" customHeight="1">
      <c r="A19" s="64">
        <v>13</v>
      </c>
      <c r="B19" s="23" t="s">
        <v>762</v>
      </c>
      <c r="C19" s="24" t="s">
        <v>457</v>
      </c>
      <c r="D19" s="25" t="s">
        <v>456</v>
      </c>
      <c r="E19" s="26" t="s">
        <v>445</v>
      </c>
      <c r="F19" s="26" t="s">
        <v>372</v>
      </c>
      <c r="G19" s="27" t="s">
        <v>440</v>
      </c>
      <c r="H19" s="28" t="s">
        <v>1094</v>
      </c>
      <c r="I19" s="28" t="s">
        <v>1327</v>
      </c>
    </row>
    <row r="20" spans="1:9" ht="17.25" customHeight="1">
      <c r="A20" s="64">
        <v>14</v>
      </c>
      <c r="B20" s="23" t="s">
        <v>768</v>
      </c>
      <c r="C20" s="24" t="s">
        <v>278</v>
      </c>
      <c r="D20" s="25" t="s">
        <v>211</v>
      </c>
      <c r="E20" s="26">
        <v>34709</v>
      </c>
      <c r="F20" s="26" t="s">
        <v>15</v>
      </c>
      <c r="G20" s="27" t="s">
        <v>58</v>
      </c>
      <c r="H20" s="28" t="s">
        <v>1095</v>
      </c>
      <c r="I20" s="28" t="s">
        <v>1327</v>
      </c>
    </row>
    <row r="21" spans="1:9" ht="17.25" customHeight="1">
      <c r="A21" s="64">
        <v>15</v>
      </c>
      <c r="B21" s="23" t="s">
        <v>760</v>
      </c>
      <c r="C21" s="24" t="s">
        <v>454</v>
      </c>
      <c r="D21" s="25" t="s">
        <v>453</v>
      </c>
      <c r="E21" s="26" t="s">
        <v>443</v>
      </c>
      <c r="F21" s="26" t="s">
        <v>372</v>
      </c>
      <c r="G21" s="27" t="s">
        <v>440</v>
      </c>
      <c r="H21" s="28" t="s">
        <v>1096</v>
      </c>
      <c r="I21" s="28" t="s">
        <v>1327</v>
      </c>
    </row>
    <row r="22" spans="1:9" ht="17.25" customHeight="1">
      <c r="A22" s="64">
        <v>16</v>
      </c>
      <c r="B22" s="23" t="s">
        <v>773</v>
      </c>
      <c r="C22" s="24" t="s">
        <v>59</v>
      </c>
      <c r="D22" s="25" t="s">
        <v>535</v>
      </c>
      <c r="E22" s="26" t="s">
        <v>536</v>
      </c>
      <c r="F22" s="26" t="s">
        <v>527</v>
      </c>
      <c r="G22" s="27" t="s">
        <v>528</v>
      </c>
      <c r="H22" s="28" t="s">
        <v>1097</v>
      </c>
      <c r="I22" s="28"/>
    </row>
    <row r="23" spans="1:9" ht="17.25" customHeight="1">
      <c r="A23" s="64"/>
      <c r="B23" s="23" t="s">
        <v>761</v>
      </c>
      <c r="C23" s="24" t="s">
        <v>455</v>
      </c>
      <c r="D23" s="25" t="s">
        <v>273</v>
      </c>
      <c r="E23" s="26" t="s">
        <v>444</v>
      </c>
      <c r="F23" s="26" t="s">
        <v>372</v>
      </c>
      <c r="G23" s="27" t="s">
        <v>440</v>
      </c>
      <c r="H23" s="28" t="s">
        <v>914</v>
      </c>
      <c r="I23" s="28"/>
    </row>
    <row r="24" spans="1:9" ht="17.25" customHeight="1">
      <c r="A24" s="64"/>
      <c r="B24" s="23" t="s">
        <v>755</v>
      </c>
      <c r="C24" s="24" t="s">
        <v>643</v>
      </c>
      <c r="D24" s="25" t="s">
        <v>642</v>
      </c>
      <c r="E24" s="26" t="s">
        <v>633</v>
      </c>
      <c r="F24" s="26" t="s">
        <v>518</v>
      </c>
      <c r="G24" s="27" t="s">
        <v>632</v>
      </c>
      <c r="H24" s="28" t="s">
        <v>914</v>
      </c>
      <c r="I24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9.0039062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7</v>
      </c>
      <c r="D4" s="18"/>
      <c r="E4" s="17" t="s">
        <v>18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156</v>
      </c>
      <c r="C7" s="24" t="s">
        <v>144</v>
      </c>
      <c r="D7" s="25" t="s">
        <v>537</v>
      </c>
      <c r="E7" s="26">
        <v>36129</v>
      </c>
      <c r="F7" s="26" t="s">
        <v>15</v>
      </c>
      <c r="G7" s="27" t="s">
        <v>538</v>
      </c>
      <c r="H7" s="28" t="s">
        <v>948</v>
      </c>
      <c r="I7" s="28" t="s">
        <v>1327</v>
      </c>
    </row>
    <row r="8" spans="1:9" ht="17.25" customHeight="1">
      <c r="A8" s="23" t="s">
        <v>22</v>
      </c>
      <c r="B8" s="23" t="s">
        <v>821</v>
      </c>
      <c r="C8" s="24" t="s">
        <v>241</v>
      </c>
      <c r="D8" s="25" t="s">
        <v>242</v>
      </c>
      <c r="E8" s="26" t="s">
        <v>243</v>
      </c>
      <c r="F8" s="26" t="s">
        <v>15</v>
      </c>
      <c r="G8" s="27" t="s">
        <v>244</v>
      </c>
      <c r="H8" s="28" t="s">
        <v>949</v>
      </c>
      <c r="I8" s="28" t="s">
        <v>1322</v>
      </c>
    </row>
    <row r="9" spans="1:9" ht="17.25" customHeight="1">
      <c r="A9" s="23" t="s">
        <v>23</v>
      </c>
      <c r="B9" s="23" t="s">
        <v>820</v>
      </c>
      <c r="C9" s="24" t="s">
        <v>72</v>
      </c>
      <c r="D9" s="25" t="s">
        <v>479</v>
      </c>
      <c r="E9" s="26">
        <v>35755</v>
      </c>
      <c r="F9" s="26" t="s">
        <v>15</v>
      </c>
      <c r="G9" s="27" t="s">
        <v>461</v>
      </c>
      <c r="H9" s="28" t="s">
        <v>950</v>
      </c>
      <c r="I9" s="28" t="s">
        <v>1323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4"/>
  </sheetPr>
  <dimension ref="A1:I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8.14062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7</v>
      </c>
      <c r="D4" s="18"/>
      <c r="E4" s="17" t="s">
        <v>37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849</v>
      </c>
      <c r="C7" s="24" t="s">
        <v>205</v>
      </c>
      <c r="D7" s="25" t="s">
        <v>206</v>
      </c>
      <c r="E7" s="26">
        <v>35546</v>
      </c>
      <c r="F7" s="26" t="s">
        <v>15</v>
      </c>
      <c r="G7" s="27" t="s">
        <v>207</v>
      </c>
      <c r="H7" s="28" t="s">
        <v>954</v>
      </c>
      <c r="I7" s="28" t="s">
        <v>1322</v>
      </c>
    </row>
    <row r="8" spans="1:9" ht="17.25" customHeight="1">
      <c r="A8" s="23" t="s">
        <v>22</v>
      </c>
      <c r="B8" s="23" t="s">
        <v>824</v>
      </c>
      <c r="C8" s="24" t="s">
        <v>245</v>
      </c>
      <c r="D8" s="25" t="s">
        <v>246</v>
      </c>
      <c r="E8" s="26" t="s">
        <v>243</v>
      </c>
      <c r="F8" s="26" t="s">
        <v>15</v>
      </c>
      <c r="G8" s="27" t="s">
        <v>244</v>
      </c>
      <c r="H8" s="28" t="s">
        <v>955</v>
      </c>
      <c r="I8" s="28" t="s">
        <v>1323</v>
      </c>
    </row>
    <row r="9" spans="1:9" ht="17.25" customHeight="1">
      <c r="A9" s="23"/>
      <c r="B9" s="23" t="s">
        <v>858</v>
      </c>
      <c r="C9" s="24" t="s">
        <v>189</v>
      </c>
      <c r="D9" s="25" t="s">
        <v>190</v>
      </c>
      <c r="E9" s="26">
        <v>35587</v>
      </c>
      <c r="F9" s="26" t="s">
        <v>15</v>
      </c>
      <c r="G9" s="27" t="s">
        <v>184</v>
      </c>
      <c r="H9" s="28" t="s">
        <v>953</v>
      </c>
      <c r="I9" s="28"/>
    </row>
    <row r="10" spans="1:9" ht="17.25" customHeight="1">
      <c r="A10" s="23"/>
      <c r="B10" s="23" t="s">
        <v>784</v>
      </c>
      <c r="C10" s="24" t="s">
        <v>699</v>
      </c>
      <c r="D10" s="25" t="s">
        <v>700</v>
      </c>
      <c r="E10" s="26" t="s">
        <v>701</v>
      </c>
      <c r="F10" s="26" t="s">
        <v>15</v>
      </c>
      <c r="G10" s="27" t="s">
        <v>663</v>
      </c>
      <c r="H10" s="28" t="s">
        <v>914</v>
      </c>
      <c r="I10" s="28"/>
    </row>
    <row r="11" spans="1:9" ht="17.25" customHeight="1">
      <c r="A11" s="23"/>
      <c r="B11" s="23" t="s">
        <v>844</v>
      </c>
      <c r="C11" s="24" t="s">
        <v>263</v>
      </c>
      <c r="D11" s="25" t="s">
        <v>271</v>
      </c>
      <c r="E11" s="26">
        <v>36060</v>
      </c>
      <c r="F11" s="26" t="s">
        <v>15</v>
      </c>
      <c r="G11" s="27" t="s">
        <v>58</v>
      </c>
      <c r="H11" s="28" t="s">
        <v>914</v>
      </c>
      <c r="I11" s="28"/>
    </row>
    <row r="12" spans="1:9" ht="17.25" customHeight="1">
      <c r="A12" s="23"/>
      <c r="B12" s="23" t="s">
        <v>852</v>
      </c>
      <c r="C12" s="24" t="s">
        <v>274</v>
      </c>
      <c r="D12" s="25" t="s">
        <v>275</v>
      </c>
      <c r="E12" s="26">
        <v>36052</v>
      </c>
      <c r="F12" s="26" t="s">
        <v>15</v>
      </c>
      <c r="G12" s="27" t="s">
        <v>58</v>
      </c>
      <c r="H12" s="28" t="s">
        <v>914</v>
      </c>
      <c r="I12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I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1.7109375" style="8" bestFit="1" customWidth="1"/>
    <col min="7" max="7" width="22.57421875" style="8" bestFit="1" customWidth="1"/>
    <col min="8" max="8" width="8.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3</v>
      </c>
      <c r="D4" s="18"/>
      <c r="E4" s="17" t="s">
        <v>35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824</v>
      </c>
      <c r="C7" s="24" t="s">
        <v>615</v>
      </c>
      <c r="D7" s="25" t="s">
        <v>616</v>
      </c>
      <c r="E7" s="26" t="s">
        <v>617</v>
      </c>
      <c r="F7" s="26" t="s">
        <v>15</v>
      </c>
      <c r="G7" s="27" t="s">
        <v>1290</v>
      </c>
      <c r="H7" s="28" t="s">
        <v>1291</v>
      </c>
      <c r="I7" s="28" t="s">
        <v>1326</v>
      </c>
    </row>
    <row r="8" spans="1:9" ht="17.25" customHeight="1">
      <c r="A8" s="23" t="s">
        <v>22</v>
      </c>
      <c r="B8" s="23" t="s">
        <v>757</v>
      </c>
      <c r="C8" s="24" t="s">
        <v>448</v>
      </c>
      <c r="D8" s="25" t="s">
        <v>447</v>
      </c>
      <c r="E8" s="26" t="s">
        <v>439</v>
      </c>
      <c r="F8" s="26" t="s">
        <v>372</v>
      </c>
      <c r="G8" s="27" t="s">
        <v>440</v>
      </c>
      <c r="H8" s="28" t="s">
        <v>1292</v>
      </c>
      <c r="I8" s="28" t="s">
        <v>1326</v>
      </c>
    </row>
    <row r="9" spans="1:9" ht="17.25" customHeight="1">
      <c r="A9" s="23" t="s">
        <v>23</v>
      </c>
      <c r="B9" s="23" t="s">
        <v>825</v>
      </c>
      <c r="C9" s="24" t="s">
        <v>210</v>
      </c>
      <c r="D9" s="25" t="s">
        <v>669</v>
      </c>
      <c r="E9" s="26">
        <v>34412</v>
      </c>
      <c r="F9" s="26" t="s">
        <v>15</v>
      </c>
      <c r="G9" s="27" t="s">
        <v>663</v>
      </c>
      <c r="H9" s="28" t="s">
        <v>1293</v>
      </c>
      <c r="I9" s="28"/>
    </row>
    <row r="10" spans="1:9" ht="17.25" customHeight="1">
      <c r="A10" s="23" t="s">
        <v>24</v>
      </c>
      <c r="B10" s="23" t="s">
        <v>776</v>
      </c>
      <c r="C10" s="24" t="s">
        <v>323</v>
      </c>
      <c r="D10" s="25" t="s">
        <v>621</v>
      </c>
      <c r="E10" s="26">
        <v>33063</v>
      </c>
      <c r="F10" s="26" t="s">
        <v>60</v>
      </c>
      <c r="G10" s="27" t="s">
        <v>622</v>
      </c>
      <c r="H10" s="28" t="s">
        <v>1294</v>
      </c>
      <c r="I10" s="28"/>
    </row>
    <row r="11" spans="1:9" ht="17.25" customHeight="1">
      <c r="A11" s="23"/>
      <c r="B11" s="23" t="s">
        <v>855</v>
      </c>
      <c r="C11" s="24" t="s">
        <v>691</v>
      </c>
      <c r="D11" s="25" t="s">
        <v>692</v>
      </c>
      <c r="E11" s="26" t="s">
        <v>693</v>
      </c>
      <c r="F11" s="26" t="s">
        <v>15</v>
      </c>
      <c r="G11" s="27" t="s">
        <v>663</v>
      </c>
      <c r="H11" s="28" t="s">
        <v>914</v>
      </c>
      <c r="I11" s="28"/>
    </row>
    <row r="12" spans="1:9" ht="17.25" customHeight="1">
      <c r="A12" s="23"/>
      <c r="B12" s="23" t="s">
        <v>767</v>
      </c>
      <c r="C12" s="24" t="s">
        <v>515</v>
      </c>
      <c r="D12" s="25" t="s">
        <v>516</v>
      </c>
      <c r="E12" s="26" t="s">
        <v>517</v>
      </c>
      <c r="F12" s="26" t="s">
        <v>518</v>
      </c>
      <c r="G12" s="27" t="s">
        <v>519</v>
      </c>
      <c r="H12" s="28" t="s">
        <v>914</v>
      </c>
      <c r="I12" s="28"/>
    </row>
    <row r="13" spans="1:9" ht="17.25" customHeight="1">
      <c r="A13" s="23"/>
      <c r="B13" s="23" t="s">
        <v>769</v>
      </c>
      <c r="C13" s="24" t="s">
        <v>524</v>
      </c>
      <c r="D13" s="25" t="s">
        <v>525</v>
      </c>
      <c r="E13" s="26" t="s">
        <v>526</v>
      </c>
      <c r="F13" s="26" t="s">
        <v>527</v>
      </c>
      <c r="G13" s="27" t="s">
        <v>528</v>
      </c>
      <c r="H13" s="28" t="s">
        <v>914</v>
      </c>
      <c r="I13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42"/>
  <sheetViews>
    <sheetView zoomScalePageLayoutView="0" workbookViewId="0" topLeftCell="A13">
      <selection activeCell="D40" sqref="D40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2.28125" style="8" bestFit="1" customWidth="1"/>
    <col min="6" max="6" width="22.57421875" style="8" bestFit="1" customWidth="1"/>
    <col min="7" max="7" width="6.0039062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69</v>
      </c>
      <c r="E4" s="17" t="s">
        <v>21</v>
      </c>
      <c r="F4" s="29" t="s">
        <v>67</v>
      </c>
      <c r="G4" s="11"/>
      <c r="H4" s="13"/>
    </row>
    <row r="5" spans="2:6" s="14" customFormat="1" ht="5.25">
      <c r="B5" s="15"/>
      <c r="F5" s="16"/>
    </row>
    <row r="6" spans="1:8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</row>
    <row r="7" spans="1:8" ht="17.25" customHeight="1">
      <c r="A7" s="23" t="s">
        <v>21</v>
      </c>
      <c r="B7" s="24" t="s">
        <v>804</v>
      </c>
      <c r="C7" s="25" t="s">
        <v>805</v>
      </c>
      <c r="D7" s="26">
        <v>35506</v>
      </c>
      <c r="E7" s="26" t="s">
        <v>15</v>
      </c>
      <c r="F7" s="27" t="s">
        <v>794</v>
      </c>
      <c r="G7" s="28" t="s">
        <v>914</v>
      </c>
      <c r="H7" s="28"/>
    </row>
    <row r="8" spans="1:8" ht="17.25" customHeight="1">
      <c r="A8" s="23" t="s">
        <v>22</v>
      </c>
      <c r="B8" s="24" t="s">
        <v>54</v>
      </c>
      <c r="C8" s="25" t="s">
        <v>915</v>
      </c>
      <c r="D8" s="26">
        <v>35569</v>
      </c>
      <c r="E8" s="26" t="s">
        <v>15</v>
      </c>
      <c r="F8" s="27" t="s">
        <v>58</v>
      </c>
      <c r="G8" s="28" t="s">
        <v>923</v>
      </c>
      <c r="H8" s="28"/>
    </row>
    <row r="9" spans="1:8" ht="17.25" customHeight="1">
      <c r="A9" s="23" t="s">
        <v>23</v>
      </c>
      <c r="B9" s="24" t="s">
        <v>185</v>
      </c>
      <c r="C9" s="25" t="s">
        <v>186</v>
      </c>
      <c r="D9" s="26">
        <v>35887</v>
      </c>
      <c r="E9" s="26" t="s">
        <v>15</v>
      </c>
      <c r="F9" s="27" t="s">
        <v>184</v>
      </c>
      <c r="G9" s="28" t="s">
        <v>914</v>
      </c>
      <c r="H9" s="28"/>
    </row>
    <row r="10" spans="1:8" ht="17.25" customHeight="1">
      <c r="A10" s="23" t="s">
        <v>24</v>
      </c>
      <c r="B10" s="24" t="s">
        <v>112</v>
      </c>
      <c r="C10" s="25" t="s">
        <v>613</v>
      </c>
      <c r="D10" s="26">
        <v>35475</v>
      </c>
      <c r="E10" s="26" t="s">
        <v>15</v>
      </c>
      <c r="F10" s="27" t="s">
        <v>794</v>
      </c>
      <c r="G10" s="28" t="s">
        <v>914</v>
      </c>
      <c r="H10" s="28"/>
    </row>
    <row r="11" spans="1:8" ht="17.25" customHeight="1">
      <c r="A11" s="23" t="s">
        <v>25</v>
      </c>
      <c r="B11" s="24" t="s">
        <v>54</v>
      </c>
      <c r="C11" s="25" t="s">
        <v>329</v>
      </c>
      <c r="D11" s="26">
        <v>36000</v>
      </c>
      <c r="E11" s="26" t="s">
        <v>15</v>
      </c>
      <c r="F11" s="27" t="s">
        <v>330</v>
      </c>
      <c r="G11" s="28" t="s">
        <v>931</v>
      </c>
      <c r="H11" s="28"/>
    </row>
    <row r="12" spans="1:8" ht="17.25" customHeight="1">
      <c r="A12" s="23" t="s">
        <v>26</v>
      </c>
      <c r="B12" s="24" t="s">
        <v>137</v>
      </c>
      <c r="C12" s="25" t="s">
        <v>682</v>
      </c>
      <c r="D12" s="26" t="s">
        <v>683</v>
      </c>
      <c r="E12" s="26" t="s">
        <v>15</v>
      </c>
      <c r="F12" s="27" t="s">
        <v>663</v>
      </c>
      <c r="G12" s="28" t="s">
        <v>930</v>
      </c>
      <c r="H12" s="28"/>
    </row>
    <row r="13" spans="2:6" s="14" customFormat="1" ht="5.25">
      <c r="B13" s="15"/>
      <c r="F13" s="16"/>
    </row>
    <row r="14" spans="2:8" ht="12.75">
      <c r="B14" s="17" t="s">
        <v>17</v>
      </c>
      <c r="C14" s="18"/>
      <c r="D14" s="17" t="s">
        <v>69</v>
      </c>
      <c r="E14" s="17" t="s">
        <v>22</v>
      </c>
      <c r="F14" s="29" t="s">
        <v>67</v>
      </c>
      <c r="G14" s="11"/>
      <c r="H14" s="13"/>
    </row>
    <row r="15" spans="2:6" s="14" customFormat="1" ht="5.25">
      <c r="B15" s="15"/>
      <c r="F15" s="16"/>
    </row>
    <row r="16" spans="1:8" ht="12.75">
      <c r="A16" s="19" t="s">
        <v>68</v>
      </c>
      <c r="B16" s="20" t="s">
        <v>11</v>
      </c>
      <c r="C16" s="21" t="s">
        <v>12</v>
      </c>
      <c r="D16" s="19" t="s">
        <v>13</v>
      </c>
      <c r="E16" s="19" t="s">
        <v>34</v>
      </c>
      <c r="F16" s="19" t="s">
        <v>14</v>
      </c>
      <c r="G16" s="22" t="s">
        <v>19</v>
      </c>
      <c r="H16" s="22" t="s">
        <v>20</v>
      </c>
    </row>
    <row r="17" spans="1:8" ht="17.25" customHeight="1">
      <c r="A17" s="23" t="s">
        <v>21</v>
      </c>
      <c r="B17" s="24" t="s">
        <v>192</v>
      </c>
      <c r="C17" s="25" t="s">
        <v>193</v>
      </c>
      <c r="D17" s="26">
        <v>35578</v>
      </c>
      <c r="E17" s="26" t="s">
        <v>15</v>
      </c>
      <c r="F17" s="27" t="s">
        <v>184</v>
      </c>
      <c r="G17" s="28" t="s">
        <v>938</v>
      </c>
      <c r="H17" s="28"/>
    </row>
    <row r="18" spans="1:8" ht="17.25" customHeight="1">
      <c r="A18" s="23" t="s">
        <v>22</v>
      </c>
      <c r="B18" s="24" t="s">
        <v>802</v>
      </c>
      <c r="C18" s="25" t="s">
        <v>803</v>
      </c>
      <c r="D18" s="26">
        <v>35844</v>
      </c>
      <c r="E18" s="26" t="s">
        <v>15</v>
      </c>
      <c r="F18" s="27" t="s">
        <v>794</v>
      </c>
      <c r="G18" s="28" t="s">
        <v>914</v>
      </c>
      <c r="H18" s="28"/>
    </row>
    <row r="19" spans="1:8" ht="17.25" customHeight="1">
      <c r="A19" s="23" t="s">
        <v>23</v>
      </c>
      <c r="B19" s="24" t="s">
        <v>189</v>
      </c>
      <c r="C19" s="25" t="s">
        <v>470</v>
      </c>
      <c r="D19" s="26">
        <v>35492</v>
      </c>
      <c r="E19" s="26" t="s">
        <v>15</v>
      </c>
      <c r="F19" s="27" t="s">
        <v>461</v>
      </c>
      <c r="G19" s="28" t="s">
        <v>937</v>
      </c>
      <c r="H19" s="28"/>
    </row>
    <row r="20" spans="1:8" ht="17.25" customHeight="1">
      <c r="A20" s="23" t="s">
        <v>24</v>
      </c>
      <c r="B20" s="24" t="s">
        <v>694</v>
      </c>
      <c r="C20" s="25" t="s">
        <v>695</v>
      </c>
      <c r="D20" s="26" t="s">
        <v>696</v>
      </c>
      <c r="E20" s="26" t="s">
        <v>15</v>
      </c>
      <c r="F20" s="27" t="s">
        <v>663</v>
      </c>
      <c r="G20" s="28" t="s">
        <v>939</v>
      </c>
      <c r="H20" s="28"/>
    </row>
    <row r="21" spans="1:8" ht="17.25" customHeight="1">
      <c r="A21" s="23" t="s">
        <v>25</v>
      </c>
      <c r="B21" s="24" t="s">
        <v>906</v>
      </c>
      <c r="C21" s="25" t="s">
        <v>907</v>
      </c>
      <c r="D21" s="26" t="s">
        <v>900</v>
      </c>
      <c r="E21" s="26" t="s">
        <v>15</v>
      </c>
      <c r="F21" s="27" t="s">
        <v>897</v>
      </c>
      <c r="G21" s="28" t="s">
        <v>940</v>
      </c>
      <c r="H21" s="28"/>
    </row>
    <row r="22" spans="1:8" ht="17.25" customHeight="1">
      <c r="A22" s="23" t="s">
        <v>26</v>
      </c>
      <c r="B22" s="24"/>
      <c r="C22" s="25"/>
      <c r="D22" s="26"/>
      <c r="E22" s="26"/>
      <c r="F22" s="27"/>
      <c r="G22" s="28"/>
      <c r="H22" s="28"/>
    </row>
    <row r="23" spans="2:6" s="14" customFormat="1" ht="5.25">
      <c r="B23" s="15"/>
      <c r="F23" s="16"/>
    </row>
    <row r="24" spans="2:8" ht="12.75">
      <c r="B24" s="17" t="s">
        <v>17</v>
      </c>
      <c r="C24" s="18"/>
      <c r="D24" s="17" t="s">
        <v>69</v>
      </c>
      <c r="E24" s="17" t="s">
        <v>23</v>
      </c>
      <c r="F24" s="29" t="s">
        <v>67</v>
      </c>
      <c r="G24" s="11"/>
      <c r="H24" s="13"/>
    </row>
    <row r="25" spans="2:6" s="14" customFormat="1" ht="5.25">
      <c r="B25" s="15"/>
      <c r="F25" s="16"/>
    </row>
    <row r="26" spans="1:8" ht="12.75">
      <c r="A26" s="19" t="s">
        <v>68</v>
      </c>
      <c r="B26" s="20" t="s">
        <v>11</v>
      </c>
      <c r="C26" s="21" t="s">
        <v>12</v>
      </c>
      <c r="D26" s="19" t="s">
        <v>13</v>
      </c>
      <c r="E26" s="19" t="s">
        <v>34</v>
      </c>
      <c r="F26" s="19" t="s">
        <v>14</v>
      </c>
      <c r="G26" s="22" t="s">
        <v>19</v>
      </c>
      <c r="H26" s="22" t="s">
        <v>20</v>
      </c>
    </row>
    <row r="27" spans="1:8" ht="17.25" customHeight="1">
      <c r="A27" s="23" t="s">
        <v>21</v>
      </c>
      <c r="B27" s="24" t="s">
        <v>806</v>
      </c>
      <c r="C27" s="25" t="s">
        <v>807</v>
      </c>
      <c r="D27" s="26">
        <v>35602</v>
      </c>
      <c r="E27" s="26" t="s">
        <v>15</v>
      </c>
      <c r="F27" s="27" t="s">
        <v>794</v>
      </c>
      <c r="G27" s="28" t="s">
        <v>914</v>
      </c>
      <c r="H27" s="28"/>
    </row>
    <row r="28" spans="1:8" ht="17.25" customHeight="1">
      <c r="A28" s="23" t="s">
        <v>22</v>
      </c>
      <c r="B28" s="24" t="s">
        <v>167</v>
      </c>
      <c r="C28" s="25" t="s">
        <v>878</v>
      </c>
      <c r="D28" s="26">
        <v>35855</v>
      </c>
      <c r="E28" s="26" t="s">
        <v>15</v>
      </c>
      <c r="F28" s="27" t="s">
        <v>879</v>
      </c>
      <c r="G28" s="28" t="s">
        <v>914</v>
      </c>
      <c r="H28" s="28"/>
    </row>
    <row r="29" spans="1:8" ht="17.25" customHeight="1">
      <c r="A29" s="23" t="s">
        <v>23</v>
      </c>
      <c r="B29" s="24" t="s">
        <v>239</v>
      </c>
      <c r="C29" s="25" t="s">
        <v>197</v>
      </c>
      <c r="D29" s="26">
        <v>35507</v>
      </c>
      <c r="E29" s="26" t="s">
        <v>15</v>
      </c>
      <c r="F29" s="27" t="s">
        <v>232</v>
      </c>
      <c r="G29" s="28" t="s">
        <v>914</v>
      </c>
      <c r="H29" s="28"/>
    </row>
    <row r="30" spans="1:8" ht="17.25" customHeight="1">
      <c r="A30" s="23" t="s">
        <v>24</v>
      </c>
      <c r="B30" s="24"/>
      <c r="C30" s="25"/>
      <c r="D30" s="26"/>
      <c r="E30" s="26"/>
      <c r="F30" s="27"/>
      <c r="G30" s="28"/>
      <c r="H30" s="28"/>
    </row>
    <row r="31" spans="1:8" ht="17.25" customHeight="1">
      <c r="A31" s="23" t="s">
        <v>25</v>
      </c>
      <c r="B31" s="24"/>
      <c r="C31" s="25"/>
      <c r="D31" s="26"/>
      <c r="E31" s="26"/>
      <c r="F31" s="27"/>
      <c r="G31" s="28"/>
      <c r="H31" s="28"/>
    </row>
    <row r="32" spans="1:8" ht="17.25" customHeight="1">
      <c r="A32" s="23" t="s">
        <v>26</v>
      </c>
      <c r="B32" s="24"/>
      <c r="C32" s="25"/>
      <c r="D32" s="26"/>
      <c r="E32" s="26"/>
      <c r="F32" s="27"/>
      <c r="G32" s="28"/>
      <c r="H32" s="28"/>
    </row>
    <row r="33" spans="2:6" s="14" customFormat="1" ht="5.25">
      <c r="B33" s="15"/>
      <c r="F33" s="16"/>
    </row>
    <row r="34" spans="2:8" ht="12.75">
      <c r="B34" s="17" t="s">
        <v>17</v>
      </c>
      <c r="C34" s="18"/>
      <c r="D34" s="17" t="s">
        <v>69</v>
      </c>
      <c r="E34" s="17" t="s">
        <v>24</v>
      </c>
      <c r="F34" s="29" t="s">
        <v>67</v>
      </c>
      <c r="G34" s="11"/>
      <c r="H34" s="13"/>
    </row>
    <row r="35" spans="2:6" s="14" customFormat="1" ht="5.25">
      <c r="B35" s="15"/>
      <c r="F35" s="16"/>
    </row>
    <row r="36" spans="1:8" ht="12.75">
      <c r="A36" s="19" t="s">
        <v>68</v>
      </c>
      <c r="B36" s="20" t="s">
        <v>11</v>
      </c>
      <c r="C36" s="21" t="s">
        <v>12</v>
      </c>
      <c r="D36" s="19" t="s">
        <v>13</v>
      </c>
      <c r="E36" s="19" t="s">
        <v>34</v>
      </c>
      <c r="F36" s="19" t="s">
        <v>14</v>
      </c>
      <c r="G36" s="22" t="s">
        <v>19</v>
      </c>
      <c r="H36" s="22" t="s">
        <v>20</v>
      </c>
    </row>
    <row r="37" spans="1:8" ht="17.25" customHeight="1">
      <c r="A37" s="23" t="s">
        <v>21</v>
      </c>
      <c r="B37" s="24" t="s">
        <v>643</v>
      </c>
      <c r="C37" s="25" t="s">
        <v>905</v>
      </c>
      <c r="D37" s="26" t="s">
        <v>899</v>
      </c>
      <c r="E37" s="26" t="s">
        <v>15</v>
      </c>
      <c r="F37" s="27" t="s">
        <v>897</v>
      </c>
      <c r="G37" s="28" t="s">
        <v>944</v>
      </c>
      <c r="H37" s="28"/>
    </row>
    <row r="38" spans="1:8" ht="17.25" customHeight="1">
      <c r="A38" s="23" t="s">
        <v>22</v>
      </c>
      <c r="B38" s="24" t="s">
        <v>548</v>
      </c>
      <c r="C38" s="25" t="s">
        <v>704</v>
      </c>
      <c r="D38" s="26" t="s">
        <v>688</v>
      </c>
      <c r="E38" s="26" t="s">
        <v>15</v>
      </c>
      <c r="F38" s="27" t="s">
        <v>663</v>
      </c>
      <c r="G38" s="28" t="s">
        <v>945</v>
      </c>
      <c r="H38" s="28"/>
    </row>
    <row r="39" spans="1:8" ht="17.25" customHeight="1">
      <c r="A39" s="23" t="s">
        <v>23</v>
      </c>
      <c r="B39" s="24" t="s">
        <v>548</v>
      </c>
      <c r="C39" s="25" t="s">
        <v>549</v>
      </c>
      <c r="D39" s="26">
        <v>35990</v>
      </c>
      <c r="E39" s="26" t="s">
        <v>15</v>
      </c>
      <c r="F39" s="27" t="s">
        <v>310</v>
      </c>
      <c r="G39" s="28" t="s">
        <v>941</v>
      </c>
      <c r="H39" s="28"/>
    </row>
    <row r="40" spans="1:8" ht="17.25" customHeight="1">
      <c r="A40" s="23" t="s">
        <v>24</v>
      </c>
      <c r="B40" s="24" t="s">
        <v>901</v>
      </c>
      <c r="C40" s="25" t="s">
        <v>902</v>
      </c>
      <c r="D40" s="26" t="s">
        <v>896</v>
      </c>
      <c r="E40" s="26" t="s">
        <v>15</v>
      </c>
      <c r="F40" s="27" t="s">
        <v>897</v>
      </c>
      <c r="G40" s="28" t="s">
        <v>943</v>
      </c>
      <c r="H40" s="28"/>
    </row>
    <row r="41" spans="1:8" ht="17.25" customHeight="1">
      <c r="A41" s="23" t="s">
        <v>25</v>
      </c>
      <c r="B41" s="24" t="s">
        <v>187</v>
      </c>
      <c r="C41" s="25" t="s">
        <v>188</v>
      </c>
      <c r="D41" s="26">
        <v>35911</v>
      </c>
      <c r="E41" s="26" t="s">
        <v>15</v>
      </c>
      <c r="F41" s="27" t="s">
        <v>184</v>
      </c>
      <c r="G41" s="28" t="s">
        <v>942</v>
      </c>
      <c r="H41" s="28"/>
    </row>
    <row r="42" spans="1:8" ht="17.25" customHeight="1">
      <c r="A42" s="23" t="s">
        <v>26</v>
      </c>
      <c r="B42" s="24"/>
      <c r="C42" s="25"/>
      <c r="D42" s="26"/>
      <c r="E42" s="26"/>
      <c r="F42" s="27"/>
      <c r="G42" s="28"/>
      <c r="H42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I17"/>
  <sheetViews>
    <sheetView zoomScalePageLayoutView="0" workbookViewId="0" topLeftCell="A1">
      <selection activeCell="I14" sqref="I14:I17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8.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3</v>
      </c>
      <c r="D4" s="18"/>
      <c r="E4" s="17" t="s">
        <v>38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831</v>
      </c>
      <c r="C7" s="24" t="s">
        <v>604</v>
      </c>
      <c r="D7" s="25" t="s">
        <v>605</v>
      </c>
      <c r="E7" s="26" t="s">
        <v>606</v>
      </c>
      <c r="F7" s="26" t="s">
        <v>15</v>
      </c>
      <c r="G7" s="27" t="s">
        <v>598</v>
      </c>
      <c r="H7" s="28" t="s">
        <v>1302</v>
      </c>
      <c r="I7" s="28" t="s">
        <v>1325</v>
      </c>
    </row>
    <row r="8" spans="1:9" ht="17.25" customHeight="1">
      <c r="A8" s="23" t="s">
        <v>22</v>
      </c>
      <c r="B8" s="23" t="s">
        <v>847</v>
      </c>
      <c r="C8" s="24" t="s">
        <v>607</v>
      </c>
      <c r="D8" s="25" t="s">
        <v>608</v>
      </c>
      <c r="E8" s="26" t="s">
        <v>609</v>
      </c>
      <c r="F8" s="26" t="s">
        <v>15</v>
      </c>
      <c r="G8" s="27" t="s">
        <v>598</v>
      </c>
      <c r="H8" s="28" t="s">
        <v>1303</v>
      </c>
      <c r="I8" s="28" t="s">
        <v>1325</v>
      </c>
    </row>
    <row r="9" spans="1:9" ht="17.25" customHeight="1">
      <c r="A9" s="23" t="s">
        <v>23</v>
      </c>
      <c r="B9" s="23" t="s">
        <v>836</v>
      </c>
      <c r="C9" s="24" t="s">
        <v>185</v>
      </c>
      <c r="D9" s="25" t="s">
        <v>613</v>
      </c>
      <c r="E9" s="26" t="s">
        <v>614</v>
      </c>
      <c r="F9" s="26" t="s">
        <v>15</v>
      </c>
      <c r="G9" s="27" t="s">
        <v>598</v>
      </c>
      <c r="H9" s="28" t="s">
        <v>1304</v>
      </c>
      <c r="I9" s="28" t="s">
        <v>1326</v>
      </c>
    </row>
    <row r="10" spans="1:9" ht="17.25" customHeight="1">
      <c r="A10" s="23" t="s">
        <v>24</v>
      </c>
      <c r="B10" s="23" t="s">
        <v>770</v>
      </c>
      <c r="C10" s="24" t="s">
        <v>610</v>
      </c>
      <c r="D10" s="25" t="s">
        <v>611</v>
      </c>
      <c r="E10" s="26" t="s">
        <v>612</v>
      </c>
      <c r="F10" s="26" t="s">
        <v>15</v>
      </c>
      <c r="G10" s="27" t="s">
        <v>598</v>
      </c>
      <c r="H10" s="28" t="s">
        <v>1305</v>
      </c>
      <c r="I10" s="28" t="s">
        <v>1326</v>
      </c>
    </row>
    <row r="11" spans="1:9" ht="17.25" customHeight="1">
      <c r="A11" s="23" t="s">
        <v>25</v>
      </c>
      <c r="B11" s="23" t="s">
        <v>833</v>
      </c>
      <c r="C11" s="24" t="s">
        <v>256</v>
      </c>
      <c r="D11" s="25" t="s">
        <v>257</v>
      </c>
      <c r="E11" s="26" t="s">
        <v>258</v>
      </c>
      <c r="F11" s="26" t="s">
        <v>15</v>
      </c>
      <c r="G11" s="27" t="s">
        <v>58</v>
      </c>
      <c r="H11" s="28" t="s">
        <v>1306</v>
      </c>
      <c r="I11" s="28" t="s">
        <v>1326</v>
      </c>
    </row>
    <row r="12" spans="1:9" ht="17.25" customHeight="1">
      <c r="A12" s="23" t="s">
        <v>26</v>
      </c>
      <c r="B12" s="23" t="s">
        <v>766</v>
      </c>
      <c r="C12" s="24" t="s">
        <v>110</v>
      </c>
      <c r="D12" s="25" t="s">
        <v>512</v>
      </c>
      <c r="E12" s="26" t="s">
        <v>513</v>
      </c>
      <c r="F12" s="26" t="s">
        <v>367</v>
      </c>
      <c r="G12" s="27" t="s">
        <v>514</v>
      </c>
      <c r="H12" s="28" t="s">
        <v>1307</v>
      </c>
      <c r="I12" s="28" t="s">
        <v>1326</v>
      </c>
    </row>
    <row r="13" spans="1:9" ht="17.25" customHeight="1">
      <c r="A13" s="23" t="s">
        <v>27</v>
      </c>
      <c r="B13" s="23" t="s">
        <v>764</v>
      </c>
      <c r="C13" s="24" t="s">
        <v>80</v>
      </c>
      <c r="D13" s="25" t="s">
        <v>412</v>
      </c>
      <c r="E13" s="26" t="s">
        <v>413</v>
      </c>
      <c r="F13" s="26" t="s">
        <v>402</v>
      </c>
      <c r="G13" s="27" t="s">
        <v>403</v>
      </c>
      <c r="H13" s="28" t="s">
        <v>1308</v>
      </c>
      <c r="I13" s="28" t="s">
        <v>1326</v>
      </c>
    </row>
    <row r="14" spans="1:9" ht="17.25" customHeight="1">
      <c r="A14" s="23" t="s">
        <v>28</v>
      </c>
      <c r="B14" s="23" t="s">
        <v>777</v>
      </c>
      <c r="C14" s="24" t="s">
        <v>194</v>
      </c>
      <c r="D14" s="25" t="s">
        <v>599</v>
      </c>
      <c r="E14" s="26" t="s">
        <v>600</v>
      </c>
      <c r="F14" s="26" t="s">
        <v>15</v>
      </c>
      <c r="G14" s="27" t="s">
        <v>598</v>
      </c>
      <c r="H14" s="28" t="s">
        <v>1309</v>
      </c>
      <c r="I14" s="28" t="s">
        <v>1327</v>
      </c>
    </row>
    <row r="15" spans="1:9" ht="17.25" customHeight="1">
      <c r="A15" s="23" t="s">
        <v>29</v>
      </c>
      <c r="B15" s="23" t="s">
        <v>763</v>
      </c>
      <c r="C15" s="24" t="s">
        <v>459</v>
      </c>
      <c r="D15" s="25" t="s">
        <v>458</v>
      </c>
      <c r="E15" s="26" t="s">
        <v>446</v>
      </c>
      <c r="F15" s="26" t="s">
        <v>372</v>
      </c>
      <c r="G15" s="27"/>
      <c r="H15" s="28" t="s">
        <v>1310</v>
      </c>
      <c r="I15" s="28" t="s">
        <v>1327</v>
      </c>
    </row>
    <row r="16" spans="1:9" ht="17.25" customHeight="1">
      <c r="A16" s="23" t="s">
        <v>30</v>
      </c>
      <c r="B16" s="23" t="s">
        <v>818</v>
      </c>
      <c r="C16" s="24" t="s">
        <v>259</v>
      </c>
      <c r="D16" s="25" t="s">
        <v>260</v>
      </c>
      <c r="E16" s="26">
        <v>33861</v>
      </c>
      <c r="F16" s="26" t="s">
        <v>15</v>
      </c>
      <c r="G16" s="27" t="s">
        <v>58</v>
      </c>
      <c r="H16" s="28" t="s">
        <v>1311</v>
      </c>
      <c r="I16" s="28" t="s">
        <v>1327</v>
      </c>
    </row>
    <row r="17" spans="1:9" ht="17.25" customHeight="1">
      <c r="A17" s="23" t="s">
        <v>31</v>
      </c>
      <c r="B17" s="23" t="s">
        <v>774</v>
      </c>
      <c r="C17" s="24" t="s">
        <v>95</v>
      </c>
      <c r="D17" s="25" t="s">
        <v>1245</v>
      </c>
      <c r="E17" s="26">
        <v>33137</v>
      </c>
      <c r="F17" s="26" t="s">
        <v>15</v>
      </c>
      <c r="G17" s="27" t="s">
        <v>663</v>
      </c>
      <c r="H17" s="28" t="s">
        <v>1312</v>
      </c>
      <c r="I17" s="28" t="s">
        <v>1327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6" width="10.28125" style="8" customWidth="1"/>
    <col min="7" max="7" width="22.57421875" style="8" bestFit="1" customWidth="1"/>
    <col min="8" max="8" width="9.00390625" style="8" customWidth="1"/>
    <col min="9" max="16384" width="9.140625" style="8" customWidth="1"/>
  </cols>
  <sheetData>
    <row r="1" spans="3:7" ht="18.75">
      <c r="C1" s="9"/>
      <c r="E1" s="9" t="s">
        <v>16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66</v>
      </c>
    </row>
    <row r="3" spans="3:7" s="14" customFormat="1" ht="5.25">
      <c r="C3" s="15"/>
      <c r="G3" s="16"/>
    </row>
    <row r="4" spans="3:8" ht="12.75">
      <c r="C4" s="17" t="s">
        <v>5</v>
      </c>
      <c r="D4" s="18"/>
      <c r="E4" s="17" t="s">
        <v>18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156</v>
      </c>
      <c r="C7" s="24" t="s">
        <v>144</v>
      </c>
      <c r="D7" s="25" t="s">
        <v>537</v>
      </c>
      <c r="E7" s="26">
        <v>36129</v>
      </c>
      <c r="F7" s="26" t="s">
        <v>15</v>
      </c>
      <c r="G7" s="27" t="s">
        <v>538</v>
      </c>
      <c r="H7" s="28" t="s">
        <v>1246</v>
      </c>
      <c r="I7" s="28" t="s">
        <v>1327</v>
      </c>
    </row>
    <row r="8" spans="1:9" ht="17.25" customHeight="1">
      <c r="A8" s="23" t="s">
        <v>22</v>
      </c>
      <c r="B8" s="23" t="s">
        <v>828</v>
      </c>
      <c r="C8" s="24" t="s">
        <v>144</v>
      </c>
      <c r="D8" s="25" t="s">
        <v>175</v>
      </c>
      <c r="E8" s="26">
        <v>36134</v>
      </c>
      <c r="F8" s="26" t="s">
        <v>15</v>
      </c>
      <c r="G8" s="27" t="s">
        <v>176</v>
      </c>
      <c r="H8" s="28" t="s">
        <v>1247</v>
      </c>
      <c r="I8" s="28" t="s">
        <v>1322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zoomScalePageLayoutView="0" workbookViewId="0" topLeftCell="A1">
      <selection activeCell="I8" sqref="I8:I10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2.28125" style="8" customWidth="1"/>
    <col min="7" max="7" width="22.57421875" style="8" bestFit="1" customWidth="1"/>
    <col min="8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8</v>
      </c>
      <c r="D4" s="18"/>
      <c r="E4" s="17" t="s">
        <v>35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769</v>
      </c>
      <c r="C7" s="24" t="s">
        <v>524</v>
      </c>
      <c r="D7" s="25" t="s">
        <v>525</v>
      </c>
      <c r="E7" s="26" t="s">
        <v>526</v>
      </c>
      <c r="F7" s="26" t="s">
        <v>527</v>
      </c>
      <c r="G7" s="27" t="s">
        <v>528</v>
      </c>
      <c r="H7" s="28" t="s">
        <v>1115</v>
      </c>
      <c r="I7" s="28" t="s">
        <v>1326</v>
      </c>
    </row>
    <row r="8" spans="1:9" ht="17.25" customHeight="1">
      <c r="A8" s="23" t="s">
        <v>22</v>
      </c>
      <c r="B8" s="23" t="s">
        <v>751</v>
      </c>
      <c r="C8" s="24" t="s">
        <v>124</v>
      </c>
      <c r="D8" s="25" t="s">
        <v>380</v>
      </c>
      <c r="E8" s="26" t="s">
        <v>381</v>
      </c>
      <c r="F8" s="26" t="s">
        <v>372</v>
      </c>
      <c r="G8" s="27" t="s">
        <v>373</v>
      </c>
      <c r="H8" s="28" t="s">
        <v>1116</v>
      </c>
      <c r="I8" s="28" t="s">
        <v>1327</v>
      </c>
    </row>
    <row r="9" spans="1:9" ht="17.25" customHeight="1">
      <c r="A9" s="23" t="s">
        <v>23</v>
      </c>
      <c r="B9" s="23" t="s">
        <v>767</v>
      </c>
      <c r="C9" s="24" t="s">
        <v>515</v>
      </c>
      <c r="D9" s="25" t="s">
        <v>516</v>
      </c>
      <c r="E9" s="26" t="s">
        <v>517</v>
      </c>
      <c r="F9" s="26" t="s">
        <v>518</v>
      </c>
      <c r="G9" s="27" t="s">
        <v>519</v>
      </c>
      <c r="H9" s="28" t="s">
        <v>1117</v>
      </c>
      <c r="I9" s="28" t="s">
        <v>1327</v>
      </c>
    </row>
    <row r="10" spans="1:9" ht="17.25" customHeight="1">
      <c r="A10" s="23" t="s">
        <v>24</v>
      </c>
      <c r="B10" s="23" t="s">
        <v>750</v>
      </c>
      <c r="C10" s="24" t="s">
        <v>377</v>
      </c>
      <c r="D10" s="25" t="s">
        <v>378</v>
      </c>
      <c r="E10" s="26" t="s">
        <v>379</v>
      </c>
      <c r="F10" s="26" t="s">
        <v>372</v>
      </c>
      <c r="G10" s="27" t="s">
        <v>373</v>
      </c>
      <c r="H10" s="28" t="s">
        <v>1118</v>
      </c>
      <c r="I10" s="28" t="s">
        <v>1327</v>
      </c>
    </row>
    <row r="11" spans="1:9" ht="17.25" customHeight="1">
      <c r="A11" s="23" t="s">
        <v>25</v>
      </c>
      <c r="B11" s="23" t="s">
        <v>771</v>
      </c>
      <c r="C11" s="24" t="s">
        <v>573</v>
      </c>
      <c r="D11" s="25" t="s">
        <v>574</v>
      </c>
      <c r="E11" s="26" t="s">
        <v>575</v>
      </c>
      <c r="F11" s="26" t="s">
        <v>571</v>
      </c>
      <c r="G11" s="27" t="s">
        <v>576</v>
      </c>
      <c r="H11" s="28" t="s">
        <v>1119</v>
      </c>
      <c r="I11" s="28"/>
    </row>
    <row r="12" spans="1:9" ht="17.25" customHeight="1">
      <c r="A12" s="23" t="s">
        <v>26</v>
      </c>
      <c r="B12" s="23" t="s">
        <v>894</v>
      </c>
      <c r="C12" s="24" t="s">
        <v>72</v>
      </c>
      <c r="D12" s="25" t="s">
        <v>891</v>
      </c>
      <c r="E12" s="26" t="s">
        <v>301</v>
      </c>
      <c r="F12" s="26" t="s">
        <v>889</v>
      </c>
      <c r="G12" s="27" t="s">
        <v>888</v>
      </c>
      <c r="H12" s="28" t="s">
        <v>1120</v>
      </c>
      <c r="I12" s="28"/>
    </row>
    <row r="13" spans="1:9" ht="17.25" customHeight="1">
      <c r="A13" s="23" t="s">
        <v>27</v>
      </c>
      <c r="B13" s="23" t="s">
        <v>825</v>
      </c>
      <c r="C13" s="24" t="s">
        <v>210</v>
      </c>
      <c r="D13" s="25" t="s">
        <v>669</v>
      </c>
      <c r="E13" s="26">
        <v>34412</v>
      </c>
      <c r="F13" s="26" t="s">
        <v>15</v>
      </c>
      <c r="G13" s="27" t="s">
        <v>663</v>
      </c>
      <c r="H13" s="28" t="s">
        <v>1121</v>
      </c>
      <c r="I13" s="28"/>
    </row>
    <row r="14" spans="1:9" ht="17.25" customHeight="1">
      <c r="A14" s="23"/>
      <c r="B14" s="23" t="s">
        <v>853</v>
      </c>
      <c r="C14" s="24" t="s">
        <v>210</v>
      </c>
      <c r="D14" s="25" t="s">
        <v>209</v>
      </c>
      <c r="E14" s="26">
        <v>33912</v>
      </c>
      <c r="F14" s="26" t="s">
        <v>15</v>
      </c>
      <c r="G14" s="27" t="s">
        <v>207</v>
      </c>
      <c r="H14" s="28" t="s">
        <v>914</v>
      </c>
      <c r="I14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zoomScalePageLayoutView="0" workbookViewId="0" topLeftCell="A1">
      <selection activeCell="I11" sqref="I11:I15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7.140625" style="8" customWidth="1"/>
    <col min="7" max="7" width="22.57421875" style="8" bestFit="1" customWidth="1"/>
    <col min="8" max="8" width="10.421875" style="8" customWidth="1"/>
    <col min="9" max="16384" width="9.140625" style="8" customWidth="1"/>
  </cols>
  <sheetData>
    <row r="1" spans="3:7" ht="18.75">
      <c r="C1" s="9"/>
      <c r="E1" s="9" t="s">
        <v>36</v>
      </c>
      <c r="F1" s="9"/>
      <c r="G1" s="10"/>
    </row>
    <row r="2" spans="1:8" ht="18.75">
      <c r="A2" s="11" t="s">
        <v>15</v>
      </c>
      <c r="B2" s="11"/>
      <c r="C2" s="12"/>
      <c r="E2" s="9"/>
      <c r="F2" s="9"/>
      <c r="H2" s="13" t="s">
        <v>65</v>
      </c>
    </row>
    <row r="3" spans="3:7" s="14" customFormat="1" ht="5.25">
      <c r="C3" s="15"/>
      <c r="G3" s="16"/>
    </row>
    <row r="4" spans="3:8" ht="12.75">
      <c r="C4" s="17" t="s">
        <v>8</v>
      </c>
      <c r="D4" s="18"/>
      <c r="E4" s="17" t="s">
        <v>38</v>
      </c>
      <c r="F4" s="17"/>
      <c r="G4" s="29"/>
      <c r="H4" s="11"/>
    </row>
    <row r="5" spans="3:7" s="14" customFormat="1" ht="5.25">
      <c r="C5" s="15"/>
      <c r="G5" s="16"/>
    </row>
    <row r="6" spans="1:9" ht="12.75">
      <c r="A6" s="19" t="s">
        <v>63</v>
      </c>
      <c r="B6" s="31" t="s">
        <v>39</v>
      </c>
      <c r="C6" s="20" t="s">
        <v>11</v>
      </c>
      <c r="D6" s="21" t="s">
        <v>12</v>
      </c>
      <c r="E6" s="19" t="s">
        <v>13</v>
      </c>
      <c r="F6" s="19" t="s">
        <v>34</v>
      </c>
      <c r="G6" s="19" t="s">
        <v>14</v>
      </c>
      <c r="H6" s="22" t="s">
        <v>19</v>
      </c>
      <c r="I6" s="22" t="s">
        <v>1319</v>
      </c>
    </row>
    <row r="7" spans="1:9" ht="17.25" customHeight="1">
      <c r="A7" s="23" t="s">
        <v>21</v>
      </c>
      <c r="B7" s="23" t="s">
        <v>847</v>
      </c>
      <c r="C7" s="24" t="s">
        <v>607</v>
      </c>
      <c r="D7" s="25" t="s">
        <v>608</v>
      </c>
      <c r="E7" s="26" t="s">
        <v>609</v>
      </c>
      <c r="F7" s="26" t="s">
        <v>15</v>
      </c>
      <c r="G7" s="27" t="s">
        <v>598</v>
      </c>
      <c r="H7" s="28" t="s">
        <v>1122</v>
      </c>
      <c r="I7" s="28" t="s">
        <v>1325</v>
      </c>
    </row>
    <row r="8" spans="1:9" ht="17.25" customHeight="1">
      <c r="A8" s="23" t="s">
        <v>22</v>
      </c>
      <c r="B8" s="23" t="s">
        <v>769</v>
      </c>
      <c r="C8" s="24" t="s">
        <v>110</v>
      </c>
      <c r="D8" s="25" t="s">
        <v>211</v>
      </c>
      <c r="E8" s="26">
        <v>32573</v>
      </c>
      <c r="F8" s="26" t="s">
        <v>208</v>
      </c>
      <c r="G8" s="27" t="s">
        <v>207</v>
      </c>
      <c r="H8" s="28" t="s">
        <v>1123</v>
      </c>
      <c r="I8" s="28" t="s">
        <v>1326</v>
      </c>
    </row>
    <row r="9" spans="1:9" ht="17.25" customHeight="1">
      <c r="A9" s="23" t="s">
        <v>23</v>
      </c>
      <c r="B9" s="23" t="s">
        <v>864</v>
      </c>
      <c r="C9" s="24" t="s">
        <v>110</v>
      </c>
      <c r="D9" s="25" t="s">
        <v>861</v>
      </c>
      <c r="E9" s="26">
        <v>33529</v>
      </c>
      <c r="F9" s="26" t="s">
        <v>862</v>
      </c>
      <c r="G9" s="27" t="s">
        <v>863</v>
      </c>
      <c r="H9" s="28" t="s">
        <v>1124</v>
      </c>
      <c r="I9" s="28" t="s">
        <v>1326</v>
      </c>
    </row>
    <row r="10" spans="1:9" ht="17.25" customHeight="1">
      <c r="A10" s="23" t="s">
        <v>24</v>
      </c>
      <c r="B10" s="23" t="s">
        <v>833</v>
      </c>
      <c r="C10" s="24" t="s">
        <v>256</v>
      </c>
      <c r="D10" s="25" t="s">
        <v>257</v>
      </c>
      <c r="E10" s="26" t="s">
        <v>258</v>
      </c>
      <c r="F10" s="26" t="s">
        <v>15</v>
      </c>
      <c r="G10" s="27" t="s">
        <v>58</v>
      </c>
      <c r="H10" s="28" t="s">
        <v>1125</v>
      </c>
      <c r="I10" s="28" t="s">
        <v>1326</v>
      </c>
    </row>
    <row r="11" spans="1:9" ht="17.25" customHeight="1">
      <c r="A11" s="23" t="s">
        <v>25</v>
      </c>
      <c r="B11" s="23" t="s">
        <v>766</v>
      </c>
      <c r="C11" s="24" t="s">
        <v>110</v>
      </c>
      <c r="D11" s="25" t="s">
        <v>512</v>
      </c>
      <c r="E11" s="26" t="s">
        <v>513</v>
      </c>
      <c r="F11" s="26" t="s">
        <v>367</v>
      </c>
      <c r="G11" s="27" t="s">
        <v>514</v>
      </c>
      <c r="H11" s="28" t="s">
        <v>1126</v>
      </c>
      <c r="I11" s="28" t="s">
        <v>1327</v>
      </c>
    </row>
    <row r="12" spans="1:9" ht="17.25" customHeight="1">
      <c r="A12" s="23" t="s">
        <v>26</v>
      </c>
      <c r="B12" s="23" t="s">
        <v>765</v>
      </c>
      <c r="C12" s="24" t="s">
        <v>110</v>
      </c>
      <c r="D12" s="25" t="s">
        <v>254</v>
      </c>
      <c r="E12" s="26" t="s">
        <v>414</v>
      </c>
      <c r="F12" s="26" t="s">
        <v>402</v>
      </c>
      <c r="G12" s="27" t="s">
        <v>415</v>
      </c>
      <c r="H12" s="28" t="s">
        <v>1127</v>
      </c>
      <c r="I12" s="28" t="s">
        <v>1327</v>
      </c>
    </row>
    <row r="13" spans="1:9" ht="17.25" customHeight="1">
      <c r="A13" s="23" t="s">
        <v>27</v>
      </c>
      <c r="B13" s="23" t="s">
        <v>759</v>
      </c>
      <c r="C13" s="24" t="s">
        <v>649</v>
      </c>
      <c r="D13" s="25" t="s">
        <v>648</v>
      </c>
      <c r="E13" s="26" t="s">
        <v>635</v>
      </c>
      <c r="F13" s="26" t="s">
        <v>518</v>
      </c>
      <c r="G13" s="27" t="s">
        <v>632</v>
      </c>
      <c r="H13" s="28" t="s">
        <v>1128</v>
      </c>
      <c r="I13" s="28" t="s">
        <v>1327</v>
      </c>
    </row>
    <row r="14" spans="1:9" ht="17.25" customHeight="1">
      <c r="A14" s="23" t="s">
        <v>28</v>
      </c>
      <c r="B14" s="23" t="s">
        <v>834</v>
      </c>
      <c r="C14" s="24" t="s">
        <v>54</v>
      </c>
      <c r="D14" s="25" t="s">
        <v>545</v>
      </c>
      <c r="E14" s="26">
        <v>35253</v>
      </c>
      <c r="F14" s="26" t="s">
        <v>15</v>
      </c>
      <c r="G14" s="27" t="s">
        <v>56</v>
      </c>
      <c r="H14" s="28" t="s">
        <v>1129</v>
      </c>
      <c r="I14" s="28" t="s">
        <v>1327</v>
      </c>
    </row>
    <row r="15" spans="1:9" ht="17.25" customHeight="1">
      <c r="A15" s="23" t="s">
        <v>29</v>
      </c>
      <c r="B15" s="23" t="s">
        <v>775</v>
      </c>
      <c r="C15" s="24" t="s">
        <v>577</v>
      </c>
      <c r="D15" s="25" t="s">
        <v>578</v>
      </c>
      <c r="E15" s="26" t="s">
        <v>579</v>
      </c>
      <c r="F15" s="26" t="s">
        <v>571</v>
      </c>
      <c r="G15" s="27" t="s">
        <v>580</v>
      </c>
      <c r="H15" s="28" t="s">
        <v>1130</v>
      </c>
      <c r="I15" s="28" t="s">
        <v>1327</v>
      </c>
    </row>
    <row r="16" spans="1:9" ht="17.25" customHeight="1">
      <c r="A16" s="23" t="s">
        <v>30</v>
      </c>
      <c r="B16" s="23" t="s">
        <v>848</v>
      </c>
      <c r="C16" s="24" t="s">
        <v>261</v>
      </c>
      <c r="D16" s="25" t="s">
        <v>262</v>
      </c>
      <c r="E16" s="26">
        <v>33648</v>
      </c>
      <c r="F16" s="26" t="s">
        <v>15</v>
      </c>
      <c r="G16" s="27" t="s">
        <v>58</v>
      </c>
      <c r="H16" s="28" t="s">
        <v>1131</v>
      </c>
      <c r="I16" s="28"/>
    </row>
    <row r="17" spans="1:9" ht="17.25" customHeight="1">
      <c r="A17" s="23" t="s">
        <v>31</v>
      </c>
      <c r="B17" s="23" t="s">
        <v>750</v>
      </c>
      <c r="C17" s="24" t="s">
        <v>278</v>
      </c>
      <c r="D17" s="25" t="s">
        <v>581</v>
      </c>
      <c r="E17" s="26" t="s">
        <v>582</v>
      </c>
      <c r="F17" s="26" t="s">
        <v>571</v>
      </c>
      <c r="G17" s="27" t="s">
        <v>576</v>
      </c>
      <c r="H17" s="28" t="s">
        <v>1132</v>
      </c>
      <c r="I17" s="28"/>
    </row>
    <row r="18" spans="1:9" ht="17.25" customHeight="1">
      <c r="A18" s="23"/>
      <c r="B18" s="23" t="s">
        <v>751</v>
      </c>
      <c r="C18" s="24" t="s">
        <v>278</v>
      </c>
      <c r="D18" s="25" t="s">
        <v>583</v>
      </c>
      <c r="E18" s="26" t="s">
        <v>584</v>
      </c>
      <c r="F18" s="26" t="s">
        <v>571</v>
      </c>
      <c r="G18" s="27" t="s">
        <v>576</v>
      </c>
      <c r="H18" s="28" t="s">
        <v>953</v>
      </c>
      <c r="I18" s="28"/>
    </row>
    <row r="19" spans="1:9" ht="17.25" customHeight="1">
      <c r="A19" s="23"/>
      <c r="B19" s="23" t="s">
        <v>836</v>
      </c>
      <c r="C19" s="24" t="s">
        <v>185</v>
      </c>
      <c r="D19" s="25" t="s">
        <v>613</v>
      </c>
      <c r="E19" s="26" t="s">
        <v>614</v>
      </c>
      <c r="F19" s="26" t="s">
        <v>15</v>
      </c>
      <c r="G19" s="27" t="s">
        <v>598</v>
      </c>
      <c r="H19" s="28" t="s">
        <v>953</v>
      </c>
      <c r="I19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5.28125" style="8" customWidth="1"/>
    <col min="4" max="5" width="10.28125" style="8" customWidth="1"/>
    <col min="6" max="6" width="22.57421875" style="8" bestFit="1" customWidth="1"/>
    <col min="7" max="7" width="6.8515625" style="8" customWidth="1"/>
    <col min="8" max="8" width="7.140625" style="8" customWidth="1"/>
    <col min="9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41</v>
      </c>
      <c r="C4" s="18" t="s">
        <v>42</v>
      </c>
      <c r="D4" s="17" t="s">
        <v>18</v>
      </c>
      <c r="E4" s="17"/>
      <c r="F4" s="29"/>
      <c r="G4" s="11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321</v>
      </c>
      <c r="C7" s="25" t="s">
        <v>322</v>
      </c>
      <c r="D7" s="26">
        <v>35627</v>
      </c>
      <c r="E7" s="26" t="s">
        <v>15</v>
      </c>
      <c r="F7" s="27" t="s">
        <v>305</v>
      </c>
      <c r="G7" s="28" t="s">
        <v>1141</v>
      </c>
      <c r="H7" s="28" t="s">
        <v>1141</v>
      </c>
      <c r="I7" s="28" t="s">
        <v>1326</v>
      </c>
    </row>
    <row r="8" spans="1:9" ht="17.25" customHeight="1">
      <c r="A8" s="23" t="s">
        <v>22</v>
      </c>
      <c r="B8" s="24" t="s">
        <v>121</v>
      </c>
      <c r="C8" s="25" t="s">
        <v>320</v>
      </c>
      <c r="D8" s="26">
        <v>35870</v>
      </c>
      <c r="E8" s="26" t="s">
        <v>15</v>
      </c>
      <c r="F8" s="27" t="s">
        <v>305</v>
      </c>
      <c r="G8" s="28" t="s">
        <v>1143</v>
      </c>
      <c r="H8" s="28" t="s">
        <v>1225</v>
      </c>
      <c r="I8" s="28" t="s">
        <v>1327</v>
      </c>
    </row>
    <row r="9" spans="1:9" ht="17.25" customHeight="1">
      <c r="A9" s="23" t="s">
        <v>23</v>
      </c>
      <c r="B9" s="24" t="s">
        <v>323</v>
      </c>
      <c r="C9" s="25" t="s">
        <v>324</v>
      </c>
      <c r="D9" s="26">
        <v>36057</v>
      </c>
      <c r="E9" s="26" t="s">
        <v>15</v>
      </c>
      <c r="F9" s="27" t="s">
        <v>305</v>
      </c>
      <c r="G9" s="28" t="s">
        <v>1142</v>
      </c>
      <c r="H9" s="28" t="s">
        <v>1226</v>
      </c>
      <c r="I9" s="28" t="s">
        <v>1327</v>
      </c>
    </row>
    <row r="10" spans="1:9" ht="17.25" customHeight="1">
      <c r="A10" s="23" t="s">
        <v>24</v>
      </c>
      <c r="B10" s="49" t="s">
        <v>933</v>
      </c>
      <c r="C10" s="50" t="s">
        <v>934</v>
      </c>
      <c r="D10" s="51">
        <v>35882</v>
      </c>
      <c r="E10" s="51" t="s">
        <v>15</v>
      </c>
      <c r="F10" s="52" t="s">
        <v>935</v>
      </c>
      <c r="G10" s="28" t="s">
        <v>1144</v>
      </c>
      <c r="H10" s="28" t="s">
        <v>1227</v>
      </c>
      <c r="I10" s="28" t="s">
        <v>1322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4"/>
  </sheetPr>
  <dimension ref="A1:H18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7.28125" style="8" customWidth="1"/>
    <col min="8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41</v>
      </c>
      <c r="C4" s="18" t="s">
        <v>43</v>
      </c>
      <c r="D4" s="17" t="s">
        <v>37</v>
      </c>
      <c r="E4" s="17" t="s">
        <v>21</v>
      </c>
      <c r="F4" s="29" t="s">
        <v>67</v>
      </c>
      <c r="G4" s="11"/>
    </row>
    <row r="5" spans="2:6" s="14" customFormat="1" ht="5.25">
      <c r="B5" s="15"/>
      <c r="F5" s="16"/>
    </row>
    <row r="6" spans="1:8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</row>
    <row r="7" spans="1:8" ht="17.25" customHeight="1">
      <c r="A7" s="23" t="s">
        <v>21</v>
      </c>
      <c r="B7" s="24" t="s">
        <v>800</v>
      </c>
      <c r="C7" s="25" t="s">
        <v>801</v>
      </c>
      <c r="D7" s="26">
        <v>35663</v>
      </c>
      <c r="E7" s="26" t="s">
        <v>15</v>
      </c>
      <c r="F7" s="27" t="s">
        <v>794</v>
      </c>
      <c r="G7" s="28" t="s">
        <v>1138</v>
      </c>
      <c r="H7" s="28"/>
    </row>
    <row r="8" spans="1:8" ht="17.25" customHeight="1">
      <c r="A8" s="23" t="s">
        <v>22</v>
      </c>
      <c r="B8" s="24" t="s">
        <v>198</v>
      </c>
      <c r="C8" s="25" t="s">
        <v>199</v>
      </c>
      <c r="D8" s="26">
        <v>35766</v>
      </c>
      <c r="E8" s="26" t="s">
        <v>15</v>
      </c>
      <c r="F8" s="27" t="s">
        <v>184</v>
      </c>
      <c r="G8" s="28" t="s">
        <v>1136</v>
      </c>
      <c r="H8" s="28"/>
    </row>
    <row r="9" spans="1:8" ht="17.25" customHeight="1">
      <c r="A9" s="23" t="s">
        <v>23</v>
      </c>
      <c r="B9" s="24" t="s">
        <v>278</v>
      </c>
      <c r="C9" s="25" t="s">
        <v>480</v>
      </c>
      <c r="D9" s="26">
        <v>35479</v>
      </c>
      <c r="E9" s="26" t="s">
        <v>15</v>
      </c>
      <c r="F9" s="27" t="s">
        <v>481</v>
      </c>
      <c r="G9" s="28" t="s">
        <v>1139</v>
      </c>
      <c r="H9" s="28"/>
    </row>
    <row r="10" spans="1:8" ht="17.25" customHeight="1">
      <c r="A10" s="23" t="s">
        <v>24</v>
      </c>
      <c r="B10" s="24" t="s">
        <v>185</v>
      </c>
      <c r="C10" s="25" t="s">
        <v>186</v>
      </c>
      <c r="D10" s="26">
        <v>35887</v>
      </c>
      <c r="E10" s="26" t="s">
        <v>15</v>
      </c>
      <c r="F10" s="27" t="s">
        <v>184</v>
      </c>
      <c r="G10" s="28" t="s">
        <v>1137</v>
      </c>
      <c r="H10" s="28"/>
    </row>
    <row r="11" spans="2:6" s="14" customFormat="1" ht="5.25">
      <c r="B11" s="15"/>
      <c r="F11" s="16"/>
    </row>
    <row r="12" spans="2:7" ht="12.75">
      <c r="B12" s="17" t="s">
        <v>41</v>
      </c>
      <c r="C12" s="18" t="s">
        <v>43</v>
      </c>
      <c r="D12" s="17" t="s">
        <v>37</v>
      </c>
      <c r="E12" s="17" t="s">
        <v>22</v>
      </c>
      <c r="F12" s="29" t="s">
        <v>67</v>
      </c>
      <c r="G12" s="11"/>
    </row>
    <row r="13" spans="2:6" s="14" customFormat="1" ht="5.25">
      <c r="B13" s="15"/>
      <c r="F13" s="16"/>
    </row>
    <row r="14" spans="1:8" ht="12.75">
      <c r="A14" s="19" t="s">
        <v>68</v>
      </c>
      <c r="B14" s="20" t="s">
        <v>11</v>
      </c>
      <c r="C14" s="21" t="s">
        <v>12</v>
      </c>
      <c r="D14" s="19" t="s">
        <v>13</v>
      </c>
      <c r="E14" s="19" t="s">
        <v>34</v>
      </c>
      <c r="F14" s="19" t="s">
        <v>14</v>
      </c>
      <c r="G14" s="22" t="s">
        <v>19</v>
      </c>
      <c r="H14" s="22" t="s">
        <v>20</v>
      </c>
    </row>
    <row r="15" spans="1:8" ht="17.25" customHeight="1">
      <c r="A15" s="23" t="s">
        <v>21</v>
      </c>
      <c r="B15" s="24" t="s">
        <v>462</v>
      </c>
      <c r="C15" s="25" t="s">
        <v>463</v>
      </c>
      <c r="D15" s="26">
        <v>35972</v>
      </c>
      <c r="E15" s="26" t="s">
        <v>15</v>
      </c>
      <c r="F15" s="27" t="s">
        <v>461</v>
      </c>
      <c r="G15" s="28" t="s">
        <v>914</v>
      </c>
      <c r="H15" s="28"/>
    </row>
    <row r="16" spans="1:8" ht="17.25" customHeight="1">
      <c r="A16" s="23" t="s">
        <v>22</v>
      </c>
      <c r="B16" s="24" t="s">
        <v>54</v>
      </c>
      <c r="C16" s="25" t="s">
        <v>485</v>
      </c>
      <c r="D16" s="26">
        <v>36126</v>
      </c>
      <c r="E16" s="26" t="s">
        <v>15</v>
      </c>
      <c r="F16" s="27" t="s">
        <v>481</v>
      </c>
      <c r="G16" s="28" t="s">
        <v>1140</v>
      </c>
      <c r="H16" s="28"/>
    </row>
    <row r="17" spans="1:8" ht="17.25" customHeight="1">
      <c r="A17" s="23" t="s">
        <v>23</v>
      </c>
      <c r="B17" s="24" t="s">
        <v>256</v>
      </c>
      <c r="C17" s="25" t="s">
        <v>674</v>
      </c>
      <c r="D17" s="26" t="s">
        <v>675</v>
      </c>
      <c r="E17" s="26" t="s">
        <v>15</v>
      </c>
      <c r="F17" s="27" t="s">
        <v>663</v>
      </c>
      <c r="G17" s="28" t="s">
        <v>911</v>
      </c>
      <c r="H17" s="28"/>
    </row>
    <row r="18" spans="1:8" ht="17.25" customHeight="1">
      <c r="A18" s="23" t="s">
        <v>24</v>
      </c>
      <c r="B18" s="24" t="s">
        <v>182</v>
      </c>
      <c r="C18" s="25" t="s">
        <v>183</v>
      </c>
      <c r="D18" s="26">
        <v>35124</v>
      </c>
      <c r="E18" s="26" t="s">
        <v>15</v>
      </c>
      <c r="F18" s="27" t="s">
        <v>184</v>
      </c>
      <c r="G18" s="28" t="s">
        <v>914</v>
      </c>
      <c r="H18" s="28" t="s">
        <v>61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4"/>
  </sheetPr>
  <dimension ref="A1:I15"/>
  <sheetViews>
    <sheetView workbookViewId="0" topLeftCell="A1">
      <selection activeCell="I12" sqref="I12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7.28125" style="8" customWidth="1"/>
    <col min="8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41</v>
      </c>
      <c r="C4" s="18" t="s">
        <v>43</v>
      </c>
      <c r="D4" s="17" t="s">
        <v>37</v>
      </c>
      <c r="E4" s="17"/>
      <c r="F4" s="29"/>
      <c r="G4" s="11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256</v>
      </c>
      <c r="C7" s="25" t="s">
        <v>674</v>
      </c>
      <c r="D7" s="26" t="s">
        <v>675</v>
      </c>
      <c r="E7" s="26" t="s">
        <v>15</v>
      </c>
      <c r="F7" s="27" t="s">
        <v>663</v>
      </c>
      <c r="G7" s="28" t="s">
        <v>911</v>
      </c>
      <c r="H7" s="28" t="s">
        <v>1239</v>
      </c>
      <c r="I7" s="28" t="s">
        <v>1327</v>
      </c>
    </row>
    <row r="8" spans="1:9" ht="17.25" customHeight="1">
      <c r="A8" s="23" t="s">
        <v>22</v>
      </c>
      <c r="B8" s="24" t="s">
        <v>185</v>
      </c>
      <c r="C8" s="25" t="s">
        <v>186</v>
      </c>
      <c r="D8" s="26">
        <v>35887</v>
      </c>
      <c r="E8" s="26" t="s">
        <v>15</v>
      </c>
      <c r="F8" s="27" t="s">
        <v>184</v>
      </c>
      <c r="G8" s="28" t="s">
        <v>1137</v>
      </c>
      <c r="H8" s="28" t="s">
        <v>1240</v>
      </c>
      <c r="I8" s="28" t="s">
        <v>1327</v>
      </c>
    </row>
    <row r="9" spans="1:9" ht="17.25" customHeight="1">
      <c r="A9" s="23" t="s">
        <v>23</v>
      </c>
      <c r="B9" s="24" t="s">
        <v>198</v>
      </c>
      <c r="C9" s="25" t="s">
        <v>199</v>
      </c>
      <c r="D9" s="26">
        <v>35766</v>
      </c>
      <c r="E9" s="26" t="s">
        <v>15</v>
      </c>
      <c r="F9" s="27" t="s">
        <v>184</v>
      </c>
      <c r="G9" s="28" t="s">
        <v>1136</v>
      </c>
      <c r="H9" s="28" t="s">
        <v>1241</v>
      </c>
      <c r="I9" s="28" t="s">
        <v>1327</v>
      </c>
    </row>
    <row r="10" spans="1:9" ht="17.25" customHeight="1">
      <c r="A10" s="23" t="s">
        <v>24</v>
      </c>
      <c r="B10" s="24" t="s">
        <v>278</v>
      </c>
      <c r="C10" s="25" t="s">
        <v>480</v>
      </c>
      <c r="D10" s="26">
        <v>35479</v>
      </c>
      <c r="E10" s="26" t="s">
        <v>15</v>
      </c>
      <c r="F10" s="27" t="s">
        <v>481</v>
      </c>
      <c r="G10" s="28" t="s">
        <v>1139</v>
      </c>
      <c r="H10" s="28" t="s">
        <v>1242</v>
      </c>
      <c r="I10" s="28" t="s">
        <v>1322</v>
      </c>
    </row>
    <row r="11" spans="1:9" ht="12.75">
      <c r="A11" s="19" t="s">
        <v>63</v>
      </c>
      <c r="B11" s="20" t="s">
        <v>11</v>
      </c>
      <c r="C11" s="21" t="s">
        <v>12</v>
      </c>
      <c r="D11" s="19" t="s">
        <v>13</v>
      </c>
      <c r="E11" s="19" t="s">
        <v>34</v>
      </c>
      <c r="F11" s="19" t="s">
        <v>14</v>
      </c>
      <c r="G11" s="22" t="s">
        <v>19</v>
      </c>
      <c r="H11" s="22" t="s">
        <v>20</v>
      </c>
      <c r="I11" s="22" t="s">
        <v>1319</v>
      </c>
    </row>
    <row r="12" spans="1:9" ht="17.25" customHeight="1">
      <c r="A12" s="23" t="s">
        <v>25</v>
      </c>
      <c r="B12" s="24" t="s">
        <v>800</v>
      </c>
      <c r="C12" s="25" t="s">
        <v>801</v>
      </c>
      <c r="D12" s="26">
        <v>35663</v>
      </c>
      <c r="E12" s="26" t="s">
        <v>15</v>
      </c>
      <c r="F12" s="27" t="s">
        <v>794</v>
      </c>
      <c r="G12" s="28" t="s">
        <v>1138</v>
      </c>
      <c r="H12" s="28"/>
      <c r="I12" s="28"/>
    </row>
    <row r="13" spans="1:9" ht="17.25" customHeight="1">
      <c r="A13" s="23" t="s">
        <v>26</v>
      </c>
      <c r="B13" s="24" t="s">
        <v>54</v>
      </c>
      <c r="C13" s="25" t="s">
        <v>485</v>
      </c>
      <c r="D13" s="26">
        <v>36126</v>
      </c>
      <c r="E13" s="26" t="s">
        <v>15</v>
      </c>
      <c r="F13" s="27" t="s">
        <v>481</v>
      </c>
      <c r="G13" s="28" t="s">
        <v>1140</v>
      </c>
      <c r="H13" s="28"/>
      <c r="I13" s="28"/>
    </row>
    <row r="14" spans="1:9" ht="17.25" customHeight="1">
      <c r="A14" s="23"/>
      <c r="B14" s="24" t="s">
        <v>462</v>
      </c>
      <c r="C14" s="25" t="s">
        <v>463</v>
      </c>
      <c r="D14" s="26">
        <v>35972</v>
      </c>
      <c r="E14" s="26" t="s">
        <v>15</v>
      </c>
      <c r="F14" s="27" t="s">
        <v>461</v>
      </c>
      <c r="G14" s="28" t="s">
        <v>914</v>
      </c>
      <c r="H14" s="28"/>
      <c r="I14" s="28"/>
    </row>
    <row r="15" spans="1:9" ht="17.25" customHeight="1">
      <c r="A15" s="23"/>
      <c r="B15" s="24" t="s">
        <v>182</v>
      </c>
      <c r="C15" s="25" t="s">
        <v>183</v>
      </c>
      <c r="D15" s="26">
        <v>35124</v>
      </c>
      <c r="E15" s="26" t="s">
        <v>15</v>
      </c>
      <c r="F15" s="27" t="s">
        <v>184</v>
      </c>
      <c r="G15" s="28" t="s">
        <v>914</v>
      </c>
      <c r="H15" s="28"/>
      <c r="I15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8.00390625" style="8" customWidth="1"/>
    <col min="8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41</v>
      </c>
      <c r="C4" s="18"/>
      <c r="D4" s="17" t="s">
        <v>35</v>
      </c>
      <c r="E4" s="17"/>
      <c r="F4" s="29"/>
      <c r="G4" s="11"/>
    </row>
    <row r="5" spans="2:6" s="14" customFormat="1" ht="5.25">
      <c r="B5" s="15"/>
      <c r="F5" s="16"/>
    </row>
    <row r="6" spans="1:8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1319</v>
      </c>
    </row>
    <row r="7" spans="1:8" ht="17.25" customHeight="1">
      <c r="A7" s="23" t="s">
        <v>21</v>
      </c>
      <c r="B7" s="24" t="s">
        <v>865</v>
      </c>
      <c r="C7" s="25" t="s">
        <v>866</v>
      </c>
      <c r="D7" s="26">
        <v>29079</v>
      </c>
      <c r="E7" s="26" t="s">
        <v>15</v>
      </c>
      <c r="F7" s="27" t="s">
        <v>867</v>
      </c>
      <c r="G7" s="28" t="s">
        <v>1253</v>
      </c>
      <c r="H7" s="28" t="s">
        <v>1328</v>
      </c>
    </row>
    <row r="8" spans="1:8" ht="17.25" customHeight="1">
      <c r="A8" s="23" t="s">
        <v>22</v>
      </c>
      <c r="B8" s="24" t="s">
        <v>228</v>
      </c>
      <c r="C8" s="25" t="s">
        <v>229</v>
      </c>
      <c r="D8" s="26">
        <v>34044</v>
      </c>
      <c r="E8" s="26" t="s">
        <v>15</v>
      </c>
      <c r="F8" s="27" t="s">
        <v>230</v>
      </c>
      <c r="G8" s="28" t="s">
        <v>1255</v>
      </c>
      <c r="H8" s="28" t="s">
        <v>1326</v>
      </c>
    </row>
    <row r="9" spans="1:8" ht="17.25" customHeight="1">
      <c r="A9" s="23" t="s">
        <v>61</v>
      </c>
      <c r="B9" s="24" t="s">
        <v>623</v>
      </c>
      <c r="C9" s="25" t="s">
        <v>624</v>
      </c>
      <c r="D9" s="26">
        <v>34026</v>
      </c>
      <c r="E9" s="26" t="s">
        <v>60</v>
      </c>
      <c r="F9" s="27" t="s">
        <v>625</v>
      </c>
      <c r="G9" s="28" t="s">
        <v>1254</v>
      </c>
      <c r="H9" s="28" t="s">
        <v>1325</v>
      </c>
    </row>
    <row r="10" spans="1:8" ht="17.25" customHeight="1">
      <c r="A10" s="23"/>
      <c r="B10" s="24" t="s">
        <v>225</v>
      </c>
      <c r="C10" s="25" t="s">
        <v>226</v>
      </c>
      <c r="D10" s="26" t="s">
        <v>227</v>
      </c>
      <c r="E10" s="26" t="s">
        <v>15</v>
      </c>
      <c r="F10" s="27" t="s">
        <v>223</v>
      </c>
      <c r="G10" s="28" t="s">
        <v>914</v>
      </c>
      <c r="H10" s="28"/>
    </row>
    <row r="11" ht="12.75">
      <c r="D11" s="18" t="s">
        <v>44</v>
      </c>
    </row>
    <row r="12" spans="1:8" ht="17.25" customHeight="1">
      <c r="A12" s="23" t="s">
        <v>61</v>
      </c>
      <c r="B12" s="24" t="s">
        <v>661</v>
      </c>
      <c r="C12" s="25" t="s">
        <v>662</v>
      </c>
      <c r="D12" s="26">
        <v>35103</v>
      </c>
      <c r="E12" s="26" t="s">
        <v>15</v>
      </c>
      <c r="F12" s="27" t="s">
        <v>663</v>
      </c>
      <c r="G12" s="28" t="s">
        <v>1256</v>
      </c>
      <c r="H12" s="28" t="s">
        <v>1326</v>
      </c>
    </row>
    <row r="13" spans="1:7" ht="17.25" customHeight="1">
      <c r="A13" s="30"/>
      <c r="B13" s="66"/>
      <c r="C13" s="67"/>
      <c r="D13" s="68"/>
      <c r="E13" s="68"/>
      <c r="F13" s="69"/>
      <c r="G13" s="3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6.8515625" style="8" customWidth="1"/>
    <col min="8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41</v>
      </c>
      <c r="C4" s="18"/>
      <c r="D4" s="17" t="s">
        <v>38</v>
      </c>
      <c r="E4" s="17" t="s">
        <v>21</v>
      </c>
      <c r="F4" s="29" t="s">
        <v>67</v>
      </c>
      <c r="G4" s="11"/>
    </row>
    <row r="5" spans="2:6" s="14" customFormat="1" ht="5.25">
      <c r="B5" s="15"/>
      <c r="F5" s="16"/>
    </row>
    <row r="6" spans="1:8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</row>
    <row r="7" spans="1:8" ht="17.25" customHeight="1">
      <c r="A7" s="23" t="s">
        <v>21</v>
      </c>
      <c r="B7" s="24" t="s">
        <v>196</v>
      </c>
      <c r="C7" s="25" t="s">
        <v>1134</v>
      </c>
      <c r="D7" s="26">
        <v>31983</v>
      </c>
      <c r="E7" s="26" t="s">
        <v>991</v>
      </c>
      <c r="F7" s="27" t="s">
        <v>992</v>
      </c>
      <c r="G7" s="28" t="s">
        <v>1248</v>
      </c>
      <c r="H7" s="28"/>
    </row>
    <row r="8" spans="1:8" ht="17.25" customHeight="1">
      <c r="A8" s="23" t="s">
        <v>22</v>
      </c>
      <c r="B8" s="24" t="s">
        <v>212</v>
      </c>
      <c r="C8" s="25" t="s">
        <v>213</v>
      </c>
      <c r="D8" s="26" t="s">
        <v>215</v>
      </c>
      <c r="E8" s="26" t="s">
        <v>15</v>
      </c>
      <c r="F8" s="27" t="s">
        <v>964</v>
      </c>
      <c r="G8" s="28" t="s">
        <v>1249</v>
      </c>
      <c r="H8" s="28"/>
    </row>
    <row r="9" spans="1:8" ht="17.25" customHeight="1">
      <c r="A9" s="23" t="s">
        <v>23</v>
      </c>
      <c r="B9" s="24" t="s">
        <v>263</v>
      </c>
      <c r="C9" s="25" t="s">
        <v>721</v>
      </c>
      <c r="D9" s="26" t="s">
        <v>722</v>
      </c>
      <c r="E9" s="26" t="s">
        <v>15</v>
      </c>
      <c r="F9" s="27" t="s">
        <v>663</v>
      </c>
      <c r="G9" s="28" t="s">
        <v>914</v>
      </c>
      <c r="H9" s="28"/>
    </row>
    <row r="10" spans="1:8" ht="17.25" customHeight="1">
      <c r="A10" s="23" t="s">
        <v>24</v>
      </c>
      <c r="B10" s="24" t="s">
        <v>743</v>
      </c>
      <c r="C10" s="25" t="s">
        <v>815</v>
      </c>
      <c r="D10" s="26">
        <v>32584</v>
      </c>
      <c r="E10" s="26" t="s">
        <v>15</v>
      </c>
      <c r="F10" s="27" t="s">
        <v>1113</v>
      </c>
      <c r="G10" s="28" t="s">
        <v>916</v>
      </c>
      <c r="H10" s="28"/>
    </row>
    <row r="11" spans="2:6" s="14" customFormat="1" ht="5.25">
      <c r="B11" s="15"/>
      <c r="F11" s="16"/>
    </row>
    <row r="12" spans="2:7" ht="12.75">
      <c r="B12" s="17" t="s">
        <v>41</v>
      </c>
      <c r="C12" s="18"/>
      <c r="D12" s="17" t="s">
        <v>38</v>
      </c>
      <c r="E12" s="17" t="s">
        <v>22</v>
      </c>
      <c r="F12" s="29" t="s">
        <v>67</v>
      </c>
      <c r="G12" s="11"/>
    </row>
    <row r="13" spans="2:6" s="14" customFormat="1" ht="5.25">
      <c r="B13" s="15"/>
      <c r="F13" s="16"/>
    </row>
    <row r="14" spans="1:8" ht="12.75">
      <c r="A14" s="19" t="s">
        <v>68</v>
      </c>
      <c r="B14" s="20" t="s">
        <v>11</v>
      </c>
      <c r="C14" s="21" t="s">
        <v>12</v>
      </c>
      <c r="D14" s="19" t="s">
        <v>13</v>
      </c>
      <c r="E14" s="19" t="s">
        <v>34</v>
      </c>
      <c r="F14" s="19" t="s">
        <v>14</v>
      </c>
      <c r="G14" s="22" t="s">
        <v>19</v>
      </c>
      <c r="H14" s="22" t="s">
        <v>20</v>
      </c>
    </row>
    <row r="15" spans="1:8" ht="17.25" customHeight="1">
      <c r="A15" s="23" t="s">
        <v>21</v>
      </c>
      <c r="B15" s="24"/>
      <c r="C15" s="25"/>
      <c r="D15" s="26"/>
      <c r="E15" s="26"/>
      <c r="F15" s="27"/>
      <c r="G15" s="28"/>
      <c r="H15" s="28"/>
    </row>
    <row r="16" spans="1:8" ht="17.25" customHeight="1">
      <c r="A16" s="23" t="s">
        <v>22</v>
      </c>
      <c r="B16" s="24" t="s">
        <v>167</v>
      </c>
      <c r="C16" s="25" t="s">
        <v>216</v>
      </c>
      <c r="D16" s="26">
        <v>33815</v>
      </c>
      <c r="E16" s="26" t="s">
        <v>15</v>
      </c>
      <c r="F16" s="27" t="s">
        <v>217</v>
      </c>
      <c r="G16" s="28" t="s">
        <v>1251</v>
      </c>
      <c r="H16" s="28"/>
    </row>
    <row r="17" spans="1:8" ht="17.25" customHeight="1">
      <c r="A17" s="23" t="s">
        <v>23</v>
      </c>
      <c r="B17" s="24" t="s">
        <v>102</v>
      </c>
      <c r="C17" s="25" t="s">
        <v>295</v>
      </c>
      <c r="D17" s="26">
        <v>34533</v>
      </c>
      <c r="E17" s="26" t="s">
        <v>15</v>
      </c>
      <c r="F17" s="27" t="s">
        <v>284</v>
      </c>
      <c r="G17" s="28" t="s">
        <v>1252</v>
      </c>
      <c r="H17" s="28"/>
    </row>
    <row r="18" spans="1:8" ht="17.25" customHeight="1">
      <c r="A18" s="23" t="s">
        <v>24</v>
      </c>
      <c r="B18" s="24" t="s">
        <v>137</v>
      </c>
      <c r="C18" s="25" t="s">
        <v>138</v>
      </c>
      <c r="D18" s="26">
        <v>33163</v>
      </c>
      <c r="E18" s="26" t="s">
        <v>15</v>
      </c>
      <c r="F18" s="27" t="s">
        <v>139</v>
      </c>
      <c r="G18" s="28" t="s">
        <v>1250</v>
      </c>
      <c r="H18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2"/>
  </sheetPr>
  <dimension ref="A1:I12"/>
  <sheetViews>
    <sheetView workbookViewId="0" topLeftCell="A1">
      <selection activeCell="I12" sqref="I12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6.8515625" style="8" customWidth="1"/>
    <col min="8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41</v>
      </c>
      <c r="C4" s="18"/>
      <c r="D4" s="17" t="s">
        <v>38</v>
      </c>
      <c r="E4" s="17"/>
      <c r="F4" s="29"/>
      <c r="G4" s="11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137</v>
      </c>
      <c r="C7" s="25" t="s">
        <v>138</v>
      </c>
      <c r="D7" s="26">
        <v>33163</v>
      </c>
      <c r="E7" s="26" t="s">
        <v>15</v>
      </c>
      <c r="F7" s="27" t="s">
        <v>139</v>
      </c>
      <c r="G7" s="28" t="s">
        <v>1250</v>
      </c>
      <c r="H7" s="28" t="s">
        <v>1295</v>
      </c>
      <c r="I7" s="28" t="s">
        <v>1328</v>
      </c>
    </row>
    <row r="8" spans="1:9" ht="17.25" customHeight="1">
      <c r="A8" s="23" t="s">
        <v>22</v>
      </c>
      <c r="B8" s="24" t="s">
        <v>743</v>
      </c>
      <c r="C8" s="25" t="s">
        <v>815</v>
      </c>
      <c r="D8" s="26">
        <v>32584</v>
      </c>
      <c r="E8" s="26" t="s">
        <v>15</v>
      </c>
      <c r="F8" s="27" t="s">
        <v>1113</v>
      </c>
      <c r="G8" s="28" t="s">
        <v>916</v>
      </c>
      <c r="H8" s="28" t="s">
        <v>1296</v>
      </c>
      <c r="I8" s="28" t="s">
        <v>1325</v>
      </c>
    </row>
    <row r="9" spans="1:9" ht="17.25" customHeight="1">
      <c r="A9" s="23" t="s">
        <v>23</v>
      </c>
      <c r="B9" s="24" t="s">
        <v>196</v>
      </c>
      <c r="C9" s="25" t="s">
        <v>1134</v>
      </c>
      <c r="D9" s="26">
        <v>31983</v>
      </c>
      <c r="E9" s="26" t="s">
        <v>991</v>
      </c>
      <c r="F9" s="27" t="s">
        <v>992</v>
      </c>
      <c r="G9" s="28" t="s">
        <v>1248</v>
      </c>
      <c r="H9" s="28" t="s">
        <v>1296</v>
      </c>
      <c r="I9" s="28" t="s">
        <v>1325</v>
      </c>
    </row>
    <row r="10" spans="1:9" ht="17.25" customHeight="1">
      <c r="A10" s="23" t="s">
        <v>24</v>
      </c>
      <c r="B10" s="24" t="s">
        <v>167</v>
      </c>
      <c r="C10" s="25" t="s">
        <v>216</v>
      </c>
      <c r="D10" s="26">
        <v>33815</v>
      </c>
      <c r="E10" s="26" t="s">
        <v>15</v>
      </c>
      <c r="F10" s="27" t="s">
        <v>217</v>
      </c>
      <c r="G10" s="28" t="s">
        <v>1251</v>
      </c>
      <c r="H10" s="28" t="s">
        <v>1297</v>
      </c>
      <c r="I10" s="28" t="s">
        <v>1325</v>
      </c>
    </row>
    <row r="11" spans="1:9" ht="17.25" customHeight="1">
      <c r="A11" s="23" t="s">
        <v>25</v>
      </c>
      <c r="B11" s="24" t="s">
        <v>102</v>
      </c>
      <c r="C11" s="25" t="s">
        <v>295</v>
      </c>
      <c r="D11" s="26">
        <v>34533</v>
      </c>
      <c r="E11" s="26" t="s">
        <v>15</v>
      </c>
      <c r="F11" s="27" t="s">
        <v>284</v>
      </c>
      <c r="G11" s="28" t="s">
        <v>1252</v>
      </c>
      <c r="H11" s="28" t="s">
        <v>910</v>
      </c>
      <c r="I11" s="28" t="s">
        <v>1326</v>
      </c>
    </row>
    <row r="12" spans="1:9" ht="17.25" customHeight="1">
      <c r="A12" s="23" t="s">
        <v>26</v>
      </c>
      <c r="B12" s="24" t="s">
        <v>212</v>
      </c>
      <c r="C12" s="25" t="s">
        <v>213</v>
      </c>
      <c r="D12" s="26" t="s">
        <v>215</v>
      </c>
      <c r="E12" s="26" t="s">
        <v>15</v>
      </c>
      <c r="F12" s="27" t="s">
        <v>964</v>
      </c>
      <c r="G12" s="28" t="s">
        <v>1249</v>
      </c>
      <c r="H12" s="28" t="s">
        <v>914</v>
      </c>
      <c r="I12" s="28" t="s">
        <v>1325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26"/>
  <sheetViews>
    <sheetView workbookViewId="0" topLeftCell="A1">
      <selection activeCell="I22" sqref="I22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2.28125" style="8" bestFit="1" customWidth="1"/>
    <col min="6" max="6" width="22.57421875" style="8" bestFit="1" customWidth="1"/>
    <col min="7" max="7" width="6.0039062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69</v>
      </c>
      <c r="E4" s="17"/>
      <c r="F4" s="29"/>
      <c r="G4" s="11"/>
      <c r="H4" s="13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189</v>
      </c>
      <c r="C7" s="25" t="s">
        <v>470</v>
      </c>
      <c r="D7" s="26">
        <v>35492</v>
      </c>
      <c r="E7" s="26" t="s">
        <v>15</v>
      </c>
      <c r="F7" s="27" t="s">
        <v>461</v>
      </c>
      <c r="G7" s="28" t="s">
        <v>937</v>
      </c>
      <c r="H7" s="28" t="s">
        <v>937</v>
      </c>
      <c r="I7" s="28" t="s">
        <v>1320</v>
      </c>
    </row>
    <row r="8" spans="1:9" ht="17.25" customHeight="1">
      <c r="A8" s="23" t="s">
        <v>22</v>
      </c>
      <c r="B8" s="24" t="s">
        <v>192</v>
      </c>
      <c r="C8" s="25" t="s">
        <v>193</v>
      </c>
      <c r="D8" s="26">
        <v>35578</v>
      </c>
      <c r="E8" s="26" t="s">
        <v>15</v>
      </c>
      <c r="F8" s="27" t="s">
        <v>184</v>
      </c>
      <c r="G8" s="28" t="s">
        <v>938</v>
      </c>
      <c r="H8" s="28" t="s">
        <v>960</v>
      </c>
      <c r="I8" s="28" t="s">
        <v>1321</v>
      </c>
    </row>
    <row r="9" spans="1:9" ht="17.25" customHeight="1">
      <c r="A9" s="23" t="s">
        <v>23</v>
      </c>
      <c r="B9" s="24" t="s">
        <v>548</v>
      </c>
      <c r="C9" s="25" t="s">
        <v>549</v>
      </c>
      <c r="D9" s="26">
        <v>35990</v>
      </c>
      <c r="E9" s="26" t="s">
        <v>15</v>
      </c>
      <c r="F9" s="27" t="s">
        <v>310</v>
      </c>
      <c r="G9" s="28" t="s">
        <v>941</v>
      </c>
      <c r="H9" s="28" t="s">
        <v>961</v>
      </c>
      <c r="I9" s="28" t="s">
        <v>1322</v>
      </c>
    </row>
    <row r="10" spans="1:9" ht="17.25" customHeight="1">
      <c r="A10" s="23" t="s">
        <v>24</v>
      </c>
      <c r="B10" s="24" t="s">
        <v>694</v>
      </c>
      <c r="C10" s="25" t="s">
        <v>695</v>
      </c>
      <c r="D10" s="26" t="s">
        <v>696</v>
      </c>
      <c r="E10" s="26" t="s">
        <v>15</v>
      </c>
      <c r="F10" s="27" t="s">
        <v>663</v>
      </c>
      <c r="G10" s="28" t="s">
        <v>939</v>
      </c>
      <c r="H10" s="28" t="s">
        <v>961</v>
      </c>
      <c r="I10" s="28" t="s">
        <v>1322</v>
      </c>
    </row>
    <row r="11" spans="1:9" ht="17.25" customHeight="1">
      <c r="A11" s="23" t="s">
        <v>25</v>
      </c>
      <c r="B11" s="24" t="s">
        <v>187</v>
      </c>
      <c r="C11" s="25" t="s">
        <v>188</v>
      </c>
      <c r="D11" s="26">
        <v>35911</v>
      </c>
      <c r="E11" s="26" t="s">
        <v>15</v>
      </c>
      <c r="F11" s="27" t="s">
        <v>184</v>
      </c>
      <c r="G11" s="28" t="s">
        <v>942</v>
      </c>
      <c r="H11" s="28" t="s">
        <v>942</v>
      </c>
      <c r="I11" s="28" t="s">
        <v>1322</v>
      </c>
    </row>
    <row r="12" spans="1:9" ht="17.25" customHeight="1">
      <c r="A12" s="23" t="s">
        <v>26</v>
      </c>
      <c r="B12" s="24" t="s">
        <v>901</v>
      </c>
      <c r="C12" s="25" t="s">
        <v>902</v>
      </c>
      <c r="D12" s="26" t="s">
        <v>896</v>
      </c>
      <c r="E12" s="26" t="s">
        <v>15</v>
      </c>
      <c r="F12" s="27" t="s">
        <v>897</v>
      </c>
      <c r="G12" s="28" t="s">
        <v>943</v>
      </c>
      <c r="H12" s="28" t="s">
        <v>962</v>
      </c>
      <c r="I12" s="28" t="s">
        <v>1322</v>
      </c>
    </row>
    <row r="13" spans="1:9" ht="12.75">
      <c r="A13" s="19" t="s">
        <v>63</v>
      </c>
      <c r="B13" s="20" t="s">
        <v>11</v>
      </c>
      <c r="C13" s="21" t="s">
        <v>12</v>
      </c>
      <c r="D13" s="19" t="s">
        <v>13</v>
      </c>
      <c r="E13" s="19" t="s">
        <v>34</v>
      </c>
      <c r="F13" s="19" t="s">
        <v>14</v>
      </c>
      <c r="G13" s="22" t="s">
        <v>19</v>
      </c>
      <c r="H13" s="22" t="s">
        <v>20</v>
      </c>
      <c r="I13" s="22" t="s">
        <v>1319</v>
      </c>
    </row>
    <row r="14" spans="1:9" ht="17.25" customHeight="1">
      <c r="A14" s="23" t="s">
        <v>27</v>
      </c>
      <c r="B14" s="24" t="s">
        <v>54</v>
      </c>
      <c r="C14" s="25" t="s">
        <v>915</v>
      </c>
      <c r="D14" s="26">
        <v>35569</v>
      </c>
      <c r="E14" s="26" t="s">
        <v>15</v>
      </c>
      <c r="F14" s="27" t="s">
        <v>58</v>
      </c>
      <c r="G14" s="28" t="s">
        <v>923</v>
      </c>
      <c r="H14" s="28"/>
      <c r="I14" s="28" t="s">
        <v>1323</v>
      </c>
    </row>
    <row r="15" spans="1:9" ht="17.25" customHeight="1">
      <c r="A15" s="23" t="s">
        <v>28</v>
      </c>
      <c r="B15" s="24" t="s">
        <v>643</v>
      </c>
      <c r="C15" s="25" t="s">
        <v>905</v>
      </c>
      <c r="D15" s="26" t="s">
        <v>899</v>
      </c>
      <c r="E15" s="26" t="s">
        <v>15</v>
      </c>
      <c r="F15" s="27" t="s">
        <v>897</v>
      </c>
      <c r="G15" s="28" t="s">
        <v>944</v>
      </c>
      <c r="H15" s="28"/>
      <c r="I15" s="28" t="s">
        <v>1323</v>
      </c>
    </row>
    <row r="16" spans="1:9" ht="17.25" customHeight="1">
      <c r="A16" s="23" t="s">
        <v>29</v>
      </c>
      <c r="B16" s="24" t="s">
        <v>548</v>
      </c>
      <c r="C16" s="25" t="s">
        <v>704</v>
      </c>
      <c r="D16" s="26" t="s">
        <v>688</v>
      </c>
      <c r="E16" s="26" t="s">
        <v>15</v>
      </c>
      <c r="F16" s="27" t="s">
        <v>663</v>
      </c>
      <c r="G16" s="28" t="s">
        <v>945</v>
      </c>
      <c r="H16" s="28"/>
      <c r="I16" s="28" t="s">
        <v>1324</v>
      </c>
    </row>
    <row r="17" spans="1:9" ht="17.25" customHeight="1">
      <c r="A17" s="23" t="s">
        <v>30</v>
      </c>
      <c r="B17" s="24" t="s">
        <v>54</v>
      </c>
      <c r="C17" s="25" t="s">
        <v>329</v>
      </c>
      <c r="D17" s="26">
        <v>36000</v>
      </c>
      <c r="E17" s="26" t="s">
        <v>15</v>
      </c>
      <c r="F17" s="27" t="s">
        <v>330</v>
      </c>
      <c r="G17" s="28" t="s">
        <v>931</v>
      </c>
      <c r="H17" s="28"/>
      <c r="I17" s="28"/>
    </row>
    <row r="18" spans="1:9" ht="17.25" customHeight="1">
      <c r="A18" s="23" t="s">
        <v>31</v>
      </c>
      <c r="B18" s="24" t="s">
        <v>906</v>
      </c>
      <c r="C18" s="25" t="s">
        <v>907</v>
      </c>
      <c r="D18" s="26" t="s">
        <v>900</v>
      </c>
      <c r="E18" s="26" t="s">
        <v>15</v>
      </c>
      <c r="F18" s="27" t="s">
        <v>897</v>
      </c>
      <c r="G18" s="28" t="s">
        <v>940</v>
      </c>
      <c r="H18" s="28"/>
      <c r="I18" s="28"/>
    </row>
    <row r="19" spans="1:9" ht="17.25" customHeight="1">
      <c r="A19" s="23"/>
      <c r="B19" s="24" t="s">
        <v>137</v>
      </c>
      <c r="C19" s="25" t="s">
        <v>682</v>
      </c>
      <c r="D19" s="26" t="s">
        <v>683</v>
      </c>
      <c r="E19" s="26" t="s">
        <v>15</v>
      </c>
      <c r="F19" s="27" t="s">
        <v>663</v>
      </c>
      <c r="G19" s="28" t="s">
        <v>930</v>
      </c>
      <c r="H19" s="28"/>
      <c r="I19" s="28"/>
    </row>
    <row r="20" spans="1:9" ht="17.25" customHeight="1">
      <c r="A20" s="23"/>
      <c r="B20" s="24" t="s">
        <v>804</v>
      </c>
      <c r="C20" s="25" t="s">
        <v>805</v>
      </c>
      <c r="D20" s="26">
        <v>35506</v>
      </c>
      <c r="E20" s="26" t="s">
        <v>15</v>
      </c>
      <c r="F20" s="27" t="s">
        <v>794</v>
      </c>
      <c r="G20" s="28" t="s">
        <v>914</v>
      </c>
      <c r="H20" s="28"/>
      <c r="I20" s="28"/>
    </row>
    <row r="21" spans="1:9" ht="17.25" customHeight="1">
      <c r="A21" s="23"/>
      <c r="B21" s="24" t="s">
        <v>185</v>
      </c>
      <c r="C21" s="25" t="s">
        <v>186</v>
      </c>
      <c r="D21" s="26">
        <v>35887</v>
      </c>
      <c r="E21" s="26" t="s">
        <v>15</v>
      </c>
      <c r="F21" s="27" t="s">
        <v>184</v>
      </c>
      <c r="G21" s="28" t="s">
        <v>914</v>
      </c>
      <c r="H21" s="28"/>
      <c r="I21" s="28"/>
    </row>
    <row r="22" spans="1:9" ht="17.25" customHeight="1">
      <c r="A22" s="23"/>
      <c r="B22" s="24" t="s">
        <v>112</v>
      </c>
      <c r="C22" s="25" t="s">
        <v>613</v>
      </c>
      <c r="D22" s="26">
        <v>35475</v>
      </c>
      <c r="E22" s="26" t="s">
        <v>15</v>
      </c>
      <c r="F22" s="27" t="s">
        <v>794</v>
      </c>
      <c r="G22" s="28" t="s">
        <v>914</v>
      </c>
      <c r="H22" s="28"/>
      <c r="I22" s="28"/>
    </row>
    <row r="23" spans="1:9" ht="17.25" customHeight="1">
      <c r="A23" s="23"/>
      <c r="B23" s="24" t="s">
        <v>802</v>
      </c>
      <c r="C23" s="25" t="s">
        <v>803</v>
      </c>
      <c r="D23" s="26">
        <v>35844</v>
      </c>
      <c r="E23" s="26" t="s">
        <v>15</v>
      </c>
      <c r="F23" s="27" t="s">
        <v>794</v>
      </c>
      <c r="G23" s="28" t="s">
        <v>914</v>
      </c>
      <c r="H23" s="28"/>
      <c r="I23" s="28"/>
    </row>
    <row r="24" spans="1:9" ht="17.25" customHeight="1">
      <c r="A24" s="23"/>
      <c r="B24" s="24" t="s">
        <v>806</v>
      </c>
      <c r="C24" s="25" t="s">
        <v>807</v>
      </c>
      <c r="D24" s="26">
        <v>35602</v>
      </c>
      <c r="E24" s="26" t="s">
        <v>15</v>
      </c>
      <c r="F24" s="27" t="s">
        <v>794</v>
      </c>
      <c r="G24" s="28" t="s">
        <v>914</v>
      </c>
      <c r="H24" s="28"/>
      <c r="I24" s="28"/>
    </row>
    <row r="25" spans="1:9" ht="17.25" customHeight="1">
      <c r="A25" s="23"/>
      <c r="B25" s="24" t="s">
        <v>167</v>
      </c>
      <c r="C25" s="25" t="s">
        <v>878</v>
      </c>
      <c r="D25" s="26">
        <v>35855</v>
      </c>
      <c r="E25" s="26" t="s">
        <v>15</v>
      </c>
      <c r="F25" s="27" t="s">
        <v>879</v>
      </c>
      <c r="G25" s="28" t="s">
        <v>914</v>
      </c>
      <c r="H25" s="28"/>
      <c r="I25" s="28"/>
    </row>
    <row r="26" spans="1:9" ht="17.25" customHeight="1">
      <c r="A26" s="23"/>
      <c r="B26" s="24" t="s">
        <v>239</v>
      </c>
      <c r="C26" s="25" t="s">
        <v>197</v>
      </c>
      <c r="D26" s="26">
        <v>35507</v>
      </c>
      <c r="E26" s="26" t="s">
        <v>15</v>
      </c>
      <c r="F26" s="27" t="s">
        <v>232</v>
      </c>
      <c r="G26" s="28" t="s">
        <v>914</v>
      </c>
      <c r="H26" s="28"/>
      <c r="I26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zoomScale="90" zoomScaleNormal="90" zoomScalePageLayoutView="0" workbookViewId="0" topLeftCell="A1">
      <selection activeCell="I11" sqref="I11"/>
    </sheetView>
  </sheetViews>
  <sheetFormatPr defaultColWidth="9.140625" defaultRowHeight="12.75"/>
  <cols>
    <col min="1" max="1" width="6.140625" style="8" customWidth="1"/>
    <col min="2" max="2" width="3.8515625" style="8" bestFit="1" customWidth="1"/>
    <col min="3" max="3" width="11.140625" style="8" bestFit="1" customWidth="1"/>
    <col min="4" max="4" width="14.140625" style="8" bestFit="1" customWidth="1"/>
    <col min="5" max="5" width="10.28125" style="8" customWidth="1"/>
    <col min="6" max="6" width="13.140625" style="8" customWidth="1"/>
    <col min="7" max="7" width="22.57421875" style="8" bestFit="1" customWidth="1"/>
    <col min="8" max="8" width="5.57421875" style="8" customWidth="1"/>
    <col min="9" max="9" width="8.57421875" style="8" customWidth="1"/>
    <col min="10" max="16384" width="9.140625" style="8" customWidth="1"/>
  </cols>
  <sheetData>
    <row r="1" spans="3:8" ht="18.75">
      <c r="C1" s="9"/>
      <c r="E1" s="9" t="s">
        <v>16</v>
      </c>
      <c r="F1" s="9"/>
      <c r="G1" s="10"/>
      <c r="H1" s="10"/>
    </row>
    <row r="2" spans="3:8" ht="18.75">
      <c r="C2" s="9"/>
      <c r="E2" s="9" t="s">
        <v>36</v>
      </c>
      <c r="F2" s="9"/>
      <c r="G2" s="10"/>
      <c r="H2" s="10"/>
    </row>
    <row r="3" spans="1:9" ht="18.75">
      <c r="A3" s="11" t="s">
        <v>15</v>
      </c>
      <c r="B3" s="11"/>
      <c r="C3" s="12"/>
      <c r="E3" s="9"/>
      <c r="F3" s="9"/>
      <c r="I3" s="13" t="s">
        <v>65</v>
      </c>
    </row>
    <row r="4" spans="3:8" s="14" customFormat="1" ht="5.25">
      <c r="C4" s="15"/>
      <c r="G4" s="16"/>
      <c r="H4" s="16"/>
    </row>
    <row r="5" spans="3:9" ht="12.75">
      <c r="C5" s="17" t="s">
        <v>9</v>
      </c>
      <c r="D5" s="11" t="s">
        <v>71</v>
      </c>
      <c r="E5" s="17" t="s">
        <v>18</v>
      </c>
      <c r="F5" s="17"/>
      <c r="G5" s="29"/>
      <c r="H5" s="29"/>
      <c r="I5" s="11"/>
    </row>
    <row r="6" spans="3:8" s="14" customFormat="1" ht="5.25">
      <c r="C6" s="15"/>
      <c r="G6" s="16"/>
      <c r="H6" s="16"/>
    </row>
    <row r="7" spans="1:9" ht="12.75">
      <c r="A7" s="19" t="s">
        <v>63</v>
      </c>
      <c r="B7" s="31" t="s">
        <v>39</v>
      </c>
      <c r="C7" s="20" t="s">
        <v>11</v>
      </c>
      <c r="D7" s="21" t="s">
        <v>12</v>
      </c>
      <c r="E7" s="19" t="s">
        <v>13</v>
      </c>
      <c r="F7" s="19" t="s">
        <v>34</v>
      </c>
      <c r="G7" s="19" t="s">
        <v>14</v>
      </c>
      <c r="H7" s="19" t="s">
        <v>64</v>
      </c>
      <c r="I7" s="22" t="s">
        <v>19</v>
      </c>
    </row>
    <row r="8" spans="1:9" ht="17.25" customHeight="1">
      <c r="A8" s="23" t="s">
        <v>21</v>
      </c>
      <c r="B8" s="23" t="s">
        <v>893</v>
      </c>
      <c r="C8" s="24" t="s">
        <v>658</v>
      </c>
      <c r="D8" s="25" t="s">
        <v>890</v>
      </c>
      <c r="E8" s="26" t="s">
        <v>243</v>
      </c>
      <c r="F8" s="26" t="s">
        <v>889</v>
      </c>
      <c r="G8" s="27" t="s">
        <v>888</v>
      </c>
      <c r="H8" s="27"/>
      <c r="I8" s="28" t="s">
        <v>966</v>
      </c>
    </row>
    <row r="9" spans="1:9" ht="17.25" customHeight="1">
      <c r="A9" s="23" t="s">
        <v>22</v>
      </c>
      <c r="B9" s="23" t="s">
        <v>852</v>
      </c>
      <c r="C9" s="24" t="s">
        <v>121</v>
      </c>
      <c r="D9" s="25" t="s">
        <v>951</v>
      </c>
      <c r="E9" s="26" t="s">
        <v>952</v>
      </c>
      <c r="F9" s="26" t="s">
        <v>889</v>
      </c>
      <c r="G9" s="27" t="s">
        <v>888</v>
      </c>
      <c r="H9" s="27"/>
      <c r="I9" s="28" t="s">
        <v>969</v>
      </c>
    </row>
    <row r="10" spans="1:9" ht="17.25" customHeight="1">
      <c r="A10" s="23" t="s">
        <v>23</v>
      </c>
      <c r="B10" s="23" t="s">
        <v>829</v>
      </c>
      <c r="C10" s="24" t="s">
        <v>144</v>
      </c>
      <c r="D10" s="25" t="s">
        <v>175</v>
      </c>
      <c r="E10" s="26">
        <v>36134</v>
      </c>
      <c r="F10" s="26" t="s">
        <v>15</v>
      </c>
      <c r="G10" s="27" t="s">
        <v>176</v>
      </c>
      <c r="H10" s="27"/>
      <c r="I10" s="28" t="s">
        <v>970</v>
      </c>
    </row>
    <row r="11" spans="1:9" ht="17.25" customHeight="1">
      <c r="A11" s="23" t="s">
        <v>24</v>
      </c>
      <c r="B11" s="23" t="s">
        <v>842</v>
      </c>
      <c r="C11" s="24" t="s">
        <v>174</v>
      </c>
      <c r="D11" s="25" t="s">
        <v>180</v>
      </c>
      <c r="E11" s="26">
        <v>36646</v>
      </c>
      <c r="F11" s="26" t="s">
        <v>15</v>
      </c>
      <c r="G11" s="27" t="s">
        <v>169</v>
      </c>
      <c r="H11" s="27"/>
      <c r="I11" s="28" t="s">
        <v>971</v>
      </c>
    </row>
    <row r="12" spans="3:8" s="14" customFormat="1" ht="5.25">
      <c r="C12" s="15"/>
      <c r="G12" s="16"/>
      <c r="H12" s="16"/>
    </row>
    <row r="13" spans="3:9" ht="12.75">
      <c r="C13" s="17" t="s">
        <v>9</v>
      </c>
      <c r="D13" s="11" t="s">
        <v>71</v>
      </c>
      <c r="E13" s="17" t="s">
        <v>35</v>
      </c>
      <c r="F13" s="17"/>
      <c r="G13" s="29"/>
      <c r="H13" s="29"/>
      <c r="I13" s="11"/>
    </row>
    <row r="14" spans="3:8" s="14" customFormat="1" ht="5.25">
      <c r="C14" s="15"/>
      <c r="G14" s="16"/>
      <c r="H14" s="16"/>
    </row>
    <row r="15" spans="1:9" ht="12.75">
      <c r="A15" s="19" t="s">
        <v>63</v>
      </c>
      <c r="B15" s="31" t="s">
        <v>39</v>
      </c>
      <c r="C15" s="20" t="s">
        <v>11</v>
      </c>
      <c r="D15" s="21" t="s">
        <v>12</v>
      </c>
      <c r="E15" s="19" t="s">
        <v>13</v>
      </c>
      <c r="F15" s="19" t="s">
        <v>34</v>
      </c>
      <c r="G15" s="19" t="s">
        <v>14</v>
      </c>
      <c r="H15" s="19" t="s">
        <v>64</v>
      </c>
      <c r="I15" s="22" t="s">
        <v>19</v>
      </c>
    </row>
    <row r="16" spans="1:9" ht="17.25" customHeight="1">
      <c r="A16" s="23" t="s">
        <v>21</v>
      </c>
      <c r="B16" s="23" t="s">
        <v>830</v>
      </c>
      <c r="C16" s="24" t="s">
        <v>121</v>
      </c>
      <c r="D16" s="25" t="s">
        <v>179</v>
      </c>
      <c r="E16" s="26">
        <v>35177</v>
      </c>
      <c r="F16" s="26" t="s">
        <v>15</v>
      </c>
      <c r="G16" s="27" t="s">
        <v>169</v>
      </c>
      <c r="H16" s="27"/>
      <c r="I16" s="28" t="s">
        <v>965</v>
      </c>
    </row>
    <row r="17" spans="1:9" ht="17.25" customHeight="1">
      <c r="A17" s="23" t="s">
        <v>22</v>
      </c>
      <c r="B17" s="23" t="s">
        <v>818</v>
      </c>
      <c r="C17" s="24" t="s">
        <v>170</v>
      </c>
      <c r="D17" s="25" t="s">
        <v>171</v>
      </c>
      <c r="E17" s="26" t="s">
        <v>177</v>
      </c>
      <c r="F17" s="26" t="s">
        <v>15</v>
      </c>
      <c r="G17" s="27" t="s">
        <v>178</v>
      </c>
      <c r="H17" s="27"/>
      <c r="I17" s="28" t="s">
        <v>967</v>
      </c>
    </row>
    <row r="18" spans="1:9" ht="17.25" customHeight="1">
      <c r="A18" s="23" t="s">
        <v>23</v>
      </c>
      <c r="B18" s="23" t="s">
        <v>892</v>
      </c>
      <c r="C18" s="24" t="s">
        <v>886</v>
      </c>
      <c r="D18" s="25" t="s">
        <v>887</v>
      </c>
      <c r="E18" s="26" t="s">
        <v>301</v>
      </c>
      <c r="F18" s="26" t="s">
        <v>889</v>
      </c>
      <c r="G18" s="27" t="s">
        <v>888</v>
      </c>
      <c r="H18" s="27"/>
      <c r="I18" s="28" t="s">
        <v>968</v>
      </c>
    </row>
    <row r="19" spans="1:9" ht="17.25" customHeight="1">
      <c r="A19" s="23"/>
      <c r="B19" s="23" t="s">
        <v>749</v>
      </c>
      <c r="C19" s="24" t="s">
        <v>172</v>
      </c>
      <c r="D19" s="25" t="s">
        <v>180</v>
      </c>
      <c r="E19" s="26">
        <v>33165</v>
      </c>
      <c r="F19" s="26" t="s">
        <v>173</v>
      </c>
      <c r="G19" s="27" t="s">
        <v>181</v>
      </c>
      <c r="H19" s="27"/>
      <c r="I19" s="28" t="s">
        <v>914</v>
      </c>
    </row>
    <row r="20" spans="3:8" s="14" customFormat="1" ht="5.25">
      <c r="C20" s="15"/>
      <c r="G20" s="16"/>
      <c r="H20" s="16"/>
    </row>
    <row r="21" spans="3:9" ht="12.75">
      <c r="C21" s="17" t="s">
        <v>9</v>
      </c>
      <c r="D21" s="11" t="s">
        <v>8</v>
      </c>
      <c r="E21" s="17" t="s">
        <v>38</v>
      </c>
      <c r="F21" s="17"/>
      <c r="G21" s="29"/>
      <c r="H21" s="29"/>
      <c r="I21" s="11"/>
    </row>
    <row r="22" spans="3:8" s="14" customFormat="1" ht="5.25">
      <c r="C22" s="15"/>
      <c r="G22" s="16"/>
      <c r="H22" s="16"/>
    </row>
    <row r="23" spans="1:9" ht="12.75">
      <c r="A23" s="19" t="s">
        <v>63</v>
      </c>
      <c r="B23" s="31" t="s">
        <v>39</v>
      </c>
      <c r="C23" s="20" t="s">
        <v>11</v>
      </c>
      <c r="D23" s="21" t="s">
        <v>12</v>
      </c>
      <c r="E23" s="19" t="s">
        <v>13</v>
      </c>
      <c r="F23" s="19" t="s">
        <v>34</v>
      </c>
      <c r="G23" s="19" t="s">
        <v>14</v>
      </c>
      <c r="H23" s="19" t="s">
        <v>64</v>
      </c>
      <c r="I23" s="22" t="s">
        <v>19</v>
      </c>
    </row>
    <row r="24" spans="1:9" ht="17.25" customHeight="1">
      <c r="A24" s="23" t="s">
        <v>21</v>
      </c>
      <c r="B24" s="23" t="s">
        <v>781</v>
      </c>
      <c r="C24" s="24" t="s">
        <v>279</v>
      </c>
      <c r="D24" s="25" t="s">
        <v>280</v>
      </c>
      <c r="E24" s="26">
        <v>35078</v>
      </c>
      <c r="F24" s="26" t="s">
        <v>15</v>
      </c>
      <c r="G24" s="27" t="s">
        <v>281</v>
      </c>
      <c r="H24" s="27"/>
      <c r="I24" s="28" t="s">
        <v>973</v>
      </c>
    </row>
    <row r="25" spans="1:9" ht="17.25" customHeight="1">
      <c r="A25" s="23" t="s">
        <v>22</v>
      </c>
      <c r="B25" s="23" t="s">
        <v>765</v>
      </c>
      <c r="C25" s="24" t="s">
        <v>167</v>
      </c>
      <c r="D25" s="25" t="s">
        <v>168</v>
      </c>
      <c r="E25" s="26">
        <v>34867</v>
      </c>
      <c r="F25" s="26" t="s">
        <v>15</v>
      </c>
      <c r="G25" s="27" t="s">
        <v>169</v>
      </c>
      <c r="H25" s="27"/>
      <c r="I25" s="28" t="s">
        <v>974</v>
      </c>
    </row>
    <row r="26" spans="1:9" ht="17.25" customHeight="1">
      <c r="A26" s="23" t="s">
        <v>23</v>
      </c>
      <c r="B26" s="23" t="s">
        <v>766</v>
      </c>
      <c r="C26" s="24" t="s">
        <v>247</v>
      </c>
      <c r="D26" s="25" t="s">
        <v>248</v>
      </c>
      <c r="E26" s="26">
        <v>17371</v>
      </c>
      <c r="F26" s="26" t="s">
        <v>249</v>
      </c>
      <c r="G26" s="27"/>
      <c r="H26" s="27"/>
      <c r="I26" s="28" t="s">
        <v>975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V10"/>
  <sheetViews>
    <sheetView workbookViewId="0" topLeftCell="A1">
      <selection activeCell="V8" sqref="V8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1.8515625" style="0" bestFit="1" customWidth="1"/>
    <col min="4" max="4" width="9.7109375" style="0" bestFit="1" customWidth="1"/>
    <col min="5" max="5" width="6.7109375" style="0" bestFit="1" customWidth="1"/>
    <col min="6" max="6" width="18.57421875" style="0" bestFit="1" customWidth="1"/>
    <col min="7" max="20" width="5.00390625" style="0" customWidth="1"/>
    <col min="21" max="21" width="6.7109375" style="0" customWidth="1"/>
    <col min="22" max="22" width="6.140625" style="0" customWidth="1"/>
  </cols>
  <sheetData>
    <row r="1" spans="1:21" ht="18.75">
      <c r="A1" s="18"/>
      <c r="B1" s="32"/>
      <c r="C1" s="32"/>
      <c r="D1" s="9" t="s">
        <v>16</v>
      </c>
      <c r="E1" s="9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3" t="s">
        <v>66</v>
      </c>
    </row>
    <row r="3" spans="1:21" ht="15.75">
      <c r="A3" s="18"/>
      <c r="B3" s="36" t="s">
        <v>45</v>
      </c>
      <c r="C3" s="32"/>
      <c r="F3" s="37" t="s">
        <v>18</v>
      </c>
      <c r="G3" s="17"/>
      <c r="H3" s="38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 t="s">
        <v>15</v>
      </c>
    </row>
    <row r="4" spans="1:21" ht="13.5" thickBot="1">
      <c r="A4" s="34"/>
      <c r="B4" s="39"/>
      <c r="C4" s="35"/>
      <c r="D4" s="35"/>
      <c r="E4" s="35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34"/>
    </row>
    <row r="5" spans="1:22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55" t="s">
        <v>34</v>
      </c>
      <c r="F5" s="45" t="s">
        <v>14</v>
      </c>
      <c r="G5" s="46" t="s">
        <v>1189</v>
      </c>
      <c r="H5" s="47" t="s">
        <v>1190</v>
      </c>
      <c r="I5" s="46" t="s">
        <v>1191</v>
      </c>
      <c r="J5" s="47" t="s">
        <v>1192</v>
      </c>
      <c r="K5" s="56" t="s">
        <v>1193</v>
      </c>
      <c r="L5" s="56" t="s">
        <v>1194</v>
      </c>
      <c r="M5" s="56" t="s">
        <v>1195</v>
      </c>
      <c r="N5" s="56" t="s">
        <v>1196</v>
      </c>
      <c r="O5" s="46" t="s">
        <v>1197</v>
      </c>
      <c r="P5" s="47" t="s">
        <v>1198</v>
      </c>
      <c r="Q5" s="46" t="s">
        <v>1199</v>
      </c>
      <c r="R5" s="47" t="s">
        <v>1200</v>
      </c>
      <c r="S5" s="46"/>
      <c r="T5" s="47"/>
      <c r="U5" s="48" t="s">
        <v>46</v>
      </c>
      <c r="V5" s="22" t="s">
        <v>1319</v>
      </c>
    </row>
    <row r="6" spans="1:22" ht="17.25" customHeight="1">
      <c r="A6" s="3">
        <v>1</v>
      </c>
      <c r="B6" s="49" t="s">
        <v>149</v>
      </c>
      <c r="C6" s="50" t="s">
        <v>150</v>
      </c>
      <c r="D6" s="51">
        <v>35730</v>
      </c>
      <c r="E6" s="51" t="s">
        <v>15</v>
      </c>
      <c r="F6" s="63" t="s">
        <v>136</v>
      </c>
      <c r="G6" s="53"/>
      <c r="H6" s="53"/>
      <c r="I6" s="53"/>
      <c r="J6" s="53"/>
      <c r="K6" s="53"/>
      <c r="L6" s="53"/>
      <c r="M6" s="53" t="s">
        <v>1201</v>
      </c>
      <c r="N6" s="53" t="s">
        <v>1201</v>
      </c>
      <c r="O6" s="53" t="s">
        <v>1202</v>
      </c>
      <c r="P6" s="53" t="s">
        <v>1203</v>
      </c>
      <c r="Q6" s="53"/>
      <c r="R6" s="53"/>
      <c r="S6" s="53"/>
      <c r="T6" s="53"/>
      <c r="U6" s="54" t="s">
        <v>1197</v>
      </c>
      <c r="V6" s="87" t="s">
        <v>1326</v>
      </c>
    </row>
    <row r="7" spans="1:22" ht="17.25" customHeight="1">
      <c r="A7" s="3">
        <v>2</v>
      </c>
      <c r="B7" s="49" t="s">
        <v>157</v>
      </c>
      <c r="C7" s="50" t="s">
        <v>484</v>
      </c>
      <c r="D7" s="51">
        <v>35927</v>
      </c>
      <c r="E7" s="51" t="s">
        <v>15</v>
      </c>
      <c r="F7" s="63" t="s">
        <v>481</v>
      </c>
      <c r="G7" s="53"/>
      <c r="H7" s="53"/>
      <c r="I7" s="53" t="s">
        <v>1201</v>
      </c>
      <c r="J7" s="53" t="s">
        <v>1201</v>
      </c>
      <c r="K7" s="53" t="s">
        <v>1201</v>
      </c>
      <c r="L7" s="53" t="s">
        <v>1203</v>
      </c>
      <c r="M7" s="53"/>
      <c r="N7" s="53"/>
      <c r="O7" s="53"/>
      <c r="P7" s="53"/>
      <c r="Q7" s="53"/>
      <c r="R7" s="53"/>
      <c r="S7" s="53"/>
      <c r="T7" s="53"/>
      <c r="U7" s="54" t="s">
        <v>1193</v>
      </c>
      <c r="V7" s="87" t="s">
        <v>1322</v>
      </c>
    </row>
    <row r="8" spans="1:22" ht="17.25" customHeight="1">
      <c r="A8" s="3">
        <v>3</v>
      </c>
      <c r="B8" s="49" t="s">
        <v>361</v>
      </c>
      <c r="C8" s="50" t="s">
        <v>362</v>
      </c>
      <c r="D8" s="51">
        <v>35911</v>
      </c>
      <c r="E8" s="51" t="s">
        <v>15</v>
      </c>
      <c r="F8" s="63" t="s">
        <v>341</v>
      </c>
      <c r="G8" s="53" t="s">
        <v>1201</v>
      </c>
      <c r="H8" s="53" t="s">
        <v>1204</v>
      </c>
      <c r="I8" s="53" t="s">
        <v>1204</v>
      </c>
      <c r="J8" s="53" t="s">
        <v>1203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1190</v>
      </c>
      <c r="V8" s="87" t="s">
        <v>1324</v>
      </c>
    </row>
    <row r="9" spans="1:22" ht="17.25" customHeight="1">
      <c r="A9" s="3" t="s">
        <v>61</v>
      </c>
      <c r="B9" s="49" t="s">
        <v>558</v>
      </c>
      <c r="C9" s="50" t="s">
        <v>559</v>
      </c>
      <c r="D9" s="51" t="s">
        <v>550</v>
      </c>
      <c r="E9" s="51" t="s">
        <v>557</v>
      </c>
      <c r="F9" s="63" t="s">
        <v>551</v>
      </c>
      <c r="G9" s="53"/>
      <c r="H9" s="53"/>
      <c r="I9" s="53"/>
      <c r="J9" s="53"/>
      <c r="K9" s="53"/>
      <c r="L9" s="53"/>
      <c r="M9" s="53" t="s">
        <v>1201</v>
      </c>
      <c r="N9" s="53" t="s">
        <v>1201</v>
      </c>
      <c r="O9" s="53" t="s">
        <v>1201</v>
      </c>
      <c r="P9" s="53" t="s">
        <v>1204</v>
      </c>
      <c r="Q9" s="53" t="s">
        <v>1204</v>
      </c>
      <c r="R9" s="53" t="s">
        <v>1203</v>
      </c>
      <c r="S9" s="53"/>
      <c r="T9" s="53"/>
      <c r="U9" s="54" t="s">
        <v>1199</v>
      </c>
      <c r="V9" s="87" t="s">
        <v>1325</v>
      </c>
    </row>
    <row r="10" spans="1:22" ht="17.25" customHeight="1">
      <c r="A10" s="3" t="s">
        <v>61</v>
      </c>
      <c r="B10" s="49" t="s">
        <v>558</v>
      </c>
      <c r="C10" s="50" t="s">
        <v>560</v>
      </c>
      <c r="D10" s="51" t="s">
        <v>552</v>
      </c>
      <c r="E10" s="51" t="s">
        <v>557</v>
      </c>
      <c r="F10" s="63" t="s">
        <v>551</v>
      </c>
      <c r="G10" s="53" t="s">
        <v>1201</v>
      </c>
      <c r="H10" s="53" t="s">
        <v>1201</v>
      </c>
      <c r="I10" s="53" t="s">
        <v>1202</v>
      </c>
      <c r="J10" s="53" t="s">
        <v>1202</v>
      </c>
      <c r="K10" s="53" t="s">
        <v>1203</v>
      </c>
      <c r="L10" s="53"/>
      <c r="M10" s="53"/>
      <c r="N10" s="53"/>
      <c r="O10" s="53"/>
      <c r="P10" s="53"/>
      <c r="Q10" s="53"/>
      <c r="R10" s="53"/>
      <c r="S10" s="53"/>
      <c r="T10" s="53"/>
      <c r="U10" s="54" t="s">
        <v>1192</v>
      </c>
      <c r="V10" s="87" t="s">
        <v>1322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4"/>
  </sheetPr>
  <dimension ref="A1:U29"/>
  <sheetViews>
    <sheetView workbookViewId="0" topLeftCell="A1">
      <selection activeCell="J11" sqref="J11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1.8515625" style="0" bestFit="1" customWidth="1"/>
    <col min="4" max="4" width="9.8515625" style="0" customWidth="1"/>
    <col min="5" max="5" width="12.00390625" style="0" bestFit="1" customWidth="1"/>
    <col min="6" max="6" width="20.7109375" style="0" bestFit="1" customWidth="1"/>
    <col min="7" max="19" width="5.00390625" style="0" customWidth="1"/>
    <col min="20" max="20" width="6.7109375" style="0" customWidth="1"/>
    <col min="21" max="21" width="5.421875" style="0" customWidth="1"/>
  </cols>
  <sheetData>
    <row r="1" spans="1:20" ht="18.75">
      <c r="A1" s="18"/>
      <c r="B1" s="32"/>
      <c r="C1" s="32"/>
      <c r="D1" s="9" t="s">
        <v>16</v>
      </c>
      <c r="E1" s="9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3" t="s">
        <v>66</v>
      </c>
    </row>
    <row r="3" spans="1:20" ht="15.75">
      <c r="A3" s="18"/>
      <c r="B3" s="36" t="s">
        <v>45</v>
      </c>
      <c r="C3" s="32"/>
      <c r="F3" s="37" t="s">
        <v>37</v>
      </c>
      <c r="G3" s="17"/>
      <c r="H3" s="38"/>
      <c r="I3" s="38"/>
      <c r="J3" s="38"/>
      <c r="K3" s="30"/>
      <c r="L3" s="30"/>
      <c r="M3" s="30"/>
      <c r="N3" s="30"/>
      <c r="O3" s="30"/>
      <c r="P3" s="30"/>
      <c r="Q3" s="30"/>
      <c r="R3" s="30"/>
      <c r="S3" s="30"/>
      <c r="T3" s="30" t="s">
        <v>15</v>
      </c>
    </row>
    <row r="4" spans="1:20" ht="13.5" thickBot="1">
      <c r="A4" s="34"/>
      <c r="B4" s="39"/>
      <c r="C4" s="35"/>
      <c r="D4" s="35"/>
      <c r="E4" s="35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4"/>
    </row>
    <row r="5" spans="1:21" ht="13.5" thickBot="1">
      <c r="A5" s="41" t="s">
        <v>70</v>
      </c>
      <c r="B5" s="42" t="s">
        <v>11</v>
      </c>
      <c r="C5" s="43" t="s">
        <v>12</v>
      </c>
      <c r="D5" s="44" t="s">
        <v>13</v>
      </c>
      <c r="E5" s="55" t="s">
        <v>34</v>
      </c>
      <c r="F5" s="45" t="s">
        <v>14</v>
      </c>
      <c r="G5" s="46" t="s">
        <v>1190</v>
      </c>
      <c r="H5" s="47" t="s">
        <v>1191</v>
      </c>
      <c r="I5" s="56" t="s">
        <v>1192</v>
      </c>
      <c r="J5" s="56" t="s">
        <v>1193</v>
      </c>
      <c r="K5" s="46" t="s">
        <v>1194</v>
      </c>
      <c r="L5" s="47" t="s">
        <v>1195</v>
      </c>
      <c r="M5" s="46" t="s">
        <v>1196</v>
      </c>
      <c r="N5" s="47" t="s">
        <v>1197</v>
      </c>
      <c r="O5" s="46" t="s">
        <v>1198</v>
      </c>
      <c r="P5" s="47" t="s">
        <v>1199</v>
      </c>
      <c r="Q5" s="46" t="s">
        <v>1233</v>
      </c>
      <c r="R5" s="47" t="s">
        <v>1266</v>
      </c>
      <c r="S5" s="46" t="s">
        <v>1267</v>
      </c>
      <c r="T5" s="48" t="s">
        <v>46</v>
      </c>
      <c r="U5" s="22" t="s">
        <v>1319</v>
      </c>
    </row>
    <row r="6" spans="1:21" ht="17.25" customHeight="1">
      <c r="A6" s="3">
        <v>1</v>
      </c>
      <c r="B6" s="24" t="s">
        <v>194</v>
      </c>
      <c r="C6" s="25" t="s">
        <v>195</v>
      </c>
      <c r="D6" s="26">
        <v>35569</v>
      </c>
      <c r="E6" s="71" t="s">
        <v>15</v>
      </c>
      <c r="F6" s="27" t="s">
        <v>184</v>
      </c>
      <c r="G6" s="53"/>
      <c r="H6" s="53"/>
      <c r="I6" s="53"/>
      <c r="J6" s="53"/>
      <c r="K6" s="53" t="s">
        <v>1201</v>
      </c>
      <c r="L6" s="53" t="s">
        <v>1201</v>
      </c>
      <c r="M6" s="53" t="s">
        <v>1201</v>
      </c>
      <c r="N6" s="53" t="s">
        <v>1201</v>
      </c>
      <c r="O6" s="53" t="s">
        <v>1204</v>
      </c>
      <c r="P6" s="53" t="s">
        <v>1203</v>
      </c>
      <c r="Q6" s="53"/>
      <c r="R6" s="53"/>
      <c r="S6" s="53"/>
      <c r="T6" s="54" t="s">
        <v>1198</v>
      </c>
      <c r="U6" s="86" t="s">
        <v>1327</v>
      </c>
    </row>
    <row r="7" spans="1:21" ht="17.25" customHeight="1">
      <c r="A7" s="3">
        <v>2</v>
      </c>
      <c r="B7" s="24" t="s">
        <v>98</v>
      </c>
      <c r="C7" s="25" t="s">
        <v>456</v>
      </c>
      <c r="D7" s="26">
        <v>35601</v>
      </c>
      <c r="E7" s="71" t="s">
        <v>15</v>
      </c>
      <c r="F7" s="27" t="s">
        <v>461</v>
      </c>
      <c r="G7" s="53"/>
      <c r="H7" s="53"/>
      <c r="I7" s="53"/>
      <c r="J7" s="53"/>
      <c r="K7" s="53" t="s">
        <v>1201</v>
      </c>
      <c r="L7" s="53" t="s">
        <v>1201</v>
      </c>
      <c r="M7" s="53" t="s">
        <v>1201</v>
      </c>
      <c r="N7" s="53" t="s">
        <v>1204</v>
      </c>
      <c r="O7" s="53" t="s">
        <v>1204</v>
      </c>
      <c r="P7" s="53" t="s">
        <v>1203</v>
      </c>
      <c r="Q7" s="53"/>
      <c r="R7" s="53"/>
      <c r="S7" s="53"/>
      <c r="T7" s="54" t="s">
        <v>1198</v>
      </c>
      <c r="U7" s="86" t="s">
        <v>1327</v>
      </c>
    </row>
    <row r="8" spans="1:21" ht="17.25" customHeight="1">
      <c r="A8" s="3">
        <v>3</v>
      </c>
      <c r="B8" s="24" t="s">
        <v>259</v>
      </c>
      <c r="C8" s="25" t="s">
        <v>193</v>
      </c>
      <c r="D8" s="26">
        <v>35578</v>
      </c>
      <c r="E8" s="71" t="s">
        <v>15</v>
      </c>
      <c r="F8" s="27" t="s">
        <v>184</v>
      </c>
      <c r="G8" s="53"/>
      <c r="H8" s="53"/>
      <c r="I8" s="53"/>
      <c r="J8" s="53" t="s">
        <v>1201</v>
      </c>
      <c r="K8" s="53" t="s">
        <v>1201</v>
      </c>
      <c r="L8" s="53" t="s">
        <v>1201</v>
      </c>
      <c r="M8" s="53" t="s">
        <v>1201</v>
      </c>
      <c r="N8" s="53" t="s">
        <v>1201</v>
      </c>
      <c r="O8" s="53" t="s">
        <v>1203</v>
      </c>
      <c r="P8" s="53"/>
      <c r="Q8" s="53"/>
      <c r="R8" s="53"/>
      <c r="S8" s="53"/>
      <c r="T8" s="54" t="s">
        <v>1197</v>
      </c>
      <c r="U8" s="86" t="s">
        <v>1322</v>
      </c>
    </row>
    <row r="9" spans="1:21" ht="17.25" customHeight="1">
      <c r="A9" s="3">
        <v>4</v>
      </c>
      <c r="B9" s="24" t="s">
        <v>54</v>
      </c>
      <c r="C9" s="25" t="s">
        <v>433</v>
      </c>
      <c r="D9" s="26" t="s">
        <v>434</v>
      </c>
      <c r="E9" s="71" t="s">
        <v>15</v>
      </c>
      <c r="F9" s="27" t="s">
        <v>422</v>
      </c>
      <c r="G9" s="53"/>
      <c r="H9" s="53"/>
      <c r="I9" s="53"/>
      <c r="J9" s="53"/>
      <c r="K9" s="53" t="s">
        <v>1201</v>
      </c>
      <c r="L9" s="53" t="s">
        <v>1201</v>
      </c>
      <c r="M9" s="53" t="s">
        <v>1201</v>
      </c>
      <c r="N9" s="53" t="s">
        <v>1203</v>
      </c>
      <c r="O9" s="53"/>
      <c r="P9" s="53"/>
      <c r="Q9" s="53"/>
      <c r="R9" s="53"/>
      <c r="S9" s="53"/>
      <c r="T9" s="54" t="s">
        <v>1196</v>
      </c>
      <c r="U9" s="86" t="s">
        <v>1322</v>
      </c>
    </row>
    <row r="10" spans="1:21" ht="17.25" customHeight="1">
      <c r="A10" s="3">
        <v>5</v>
      </c>
      <c r="B10" s="49" t="s">
        <v>800</v>
      </c>
      <c r="C10" s="50" t="s">
        <v>801</v>
      </c>
      <c r="D10" s="26">
        <v>35663</v>
      </c>
      <c r="E10" s="71" t="s">
        <v>15</v>
      </c>
      <c r="F10" s="72" t="s">
        <v>794</v>
      </c>
      <c r="G10" s="53"/>
      <c r="H10" s="53"/>
      <c r="I10" s="53"/>
      <c r="J10" s="53"/>
      <c r="K10" s="53" t="s">
        <v>1201</v>
      </c>
      <c r="L10" s="53" t="s">
        <v>1202</v>
      </c>
      <c r="M10" s="53" t="s">
        <v>1202</v>
      </c>
      <c r="N10" s="53" t="s">
        <v>1203</v>
      </c>
      <c r="O10" s="53"/>
      <c r="P10" s="53"/>
      <c r="Q10" s="53"/>
      <c r="R10" s="53"/>
      <c r="S10" s="53"/>
      <c r="T10" s="54" t="s">
        <v>1196</v>
      </c>
      <c r="U10" s="86" t="s">
        <v>1322</v>
      </c>
    </row>
    <row r="11" spans="1:21" ht="17.25" customHeight="1">
      <c r="A11" s="3">
        <v>6</v>
      </c>
      <c r="B11" s="24" t="s">
        <v>54</v>
      </c>
      <c r="C11" s="25" t="s">
        <v>191</v>
      </c>
      <c r="D11" s="26">
        <v>35491</v>
      </c>
      <c r="E11" s="71" t="s">
        <v>15</v>
      </c>
      <c r="F11" s="27" t="s">
        <v>184</v>
      </c>
      <c r="G11" s="53"/>
      <c r="H11" s="53"/>
      <c r="I11" s="53"/>
      <c r="J11" s="53" t="s">
        <v>1201</v>
      </c>
      <c r="K11" s="53" t="s">
        <v>1201</v>
      </c>
      <c r="L11" s="53" t="s">
        <v>1201</v>
      </c>
      <c r="M11" s="53" t="s">
        <v>1203</v>
      </c>
      <c r="N11" s="53"/>
      <c r="O11" s="53"/>
      <c r="P11" s="53"/>
      <c r="Q11" s="53"/>
      <c r="R11" s="53"/>
      <c r="S11" s="53"/>
      <c r="T11" s="54" t="s">
        <v>1195</v>
      </c>
      <c r="U11" s="86" t="s">
        <v>1323</v>
      </c>
    </row>
    <row r="12" spans="1:21" ht="17.25" customHeight="1">
      <c r="A12" s="3">
        <v>7</v>
      </c>
      <c r="B12" s="24" t="s">
        <v>297</v>
      </c>
      <c r="C12" s="25" t="s">
        <v>465</v>
      </c>
      <c r="D12" s="26">
        <v>35888</v>
      </c>
      <c r="E12" s="71" t="s">
        <v>15</v>
      </c>
      <c r="F12" s="27" t="s">
        <v>466</v>
      </c>
      <c r="G12" s="53"/>
      <c r="H12" s="53"/>
      <c r="I12" s="53"/>
      <c r="J12" s="53" t="s">
        <v>1202</v>
      </c>
      <c r="K12" s="53" t="s">
        <v>1201</v>
      </c>
      <c r="L12" s="53" t="s">
        <v>1204</v>
      </c>
      <c r="M12" s="53" t="s">
        <v>1203</v>
      </c>
      <c r="N12" s="53"/>
      <c r="O12" s="53"/>
      <c r="P12" s="53"/>
      <c r="Q12" s="53"/>
      <c r="R12" s="53"/>
      <c r="S12" s="53"/>
      <c r="T12" s="54" t="s">
        <v>1195</v>
      </c>
      <c r="U12" s="86" t="s">
        <v>1323</v>
      </c>
    </row>
    <row r="13" spans="1:21" ht="17.25" customHeight="1">
      <c r="A13" s="3">
        <v>8</v>
      </c>
      <c r="B13" s="24" t="s">
        <v>467</v>
      </c>
      <c r="C13" s="25" t="s">
        <v>468</v>
      </c>
      <c r="D13" s="26">
        <v>36095</v>
      </c>
      <c r="E13" s="71" t="s">
        <v>469</v>
      </c>
      <c r="F13" s="27" t="s">
        <v>461</v>
      </c>
      <c r="G13" s="53" t="s">
        <v>1201</v>
      </c>
      <c r="H13" s="53" t="s">
        <v>1201</v>
      </c>
      <c r="I13" s="53" t="s">
        <v>1202</v>
      </c>
      <c r="J13" s="53" t="s">
        <v>1201</v>
      </c>
      <c r="K13" s="53" t="s">
        <v>1203</v>
      </c>
      <c r="L13" s="53"/>
      <c r="M13" s="53"/>
      <c r="N13" s="53"/>
      <c r="O13" s="53"/>
      <c r="P13" s="53"/>
      <c r="Q13" s="53"/>
      <c r="R13" s="53"/>
      <c r="S13" s="53"/>
      <c r="T13" s="54" t="s">
        <v>1193</v>
      </c>
      <c r="U13" s="86" t="s">
        <v>1323</v>
      </c>
    </row>
    <row r="14" spans="1:21" ht="17.25" customHeight="1">
      <c r="A14" s="3">
        <v>9</v>
      </c>
      <c r="B14" s="24" t="s">
        <v>477</v>
      </c>
      <c r="C14" s="25" t="s">
        <v>478</v>
      </c>
      <c r="D14" s="26">
        <v>35717</v>
      </c>
      <c r="E14" s="71" t="s">
        <v>15</v>
      </c>
      <c r="F14" s="27" t="s">
        <v>461</v>
      </c>
      <c r="G14" s="53" t="s">
        <v>1202</v>
      </c>
      <c r="H14" s="53" t="s">
        <v>1201</v>
      </c>
      <c r="I14" s="53" t="s">
        <v>1201</v>
      </c>
      <c r="J14" s="53" t="s">
        <v>1202</v>
      </c>
      <c r="K14" s="53" t="s">
        <v>1203</v>
      </c>
      <c r="L14" s="53"/>
      <c r="M14" s="53"/>
      <c r="N14" s="53"/>
      <c r="O14" s="53"/>
      <c r="P14" s="53"/>
      <c r="Q14" s="53"/>
      <c r="R14" s="53"/>
      <c r="S14" s="53"/>
      <c r="T14" s="54" t="s">
        <v>1193</v>
      </c>
      <c r="U14" s="86" t="s">
        <v>1323</v>
      </c>
    </row>
    <row r="15" spans="1:21" ht="17.25" customHeight="1">
      <c r="A15" s="3">
        <v>10</v>
      </c>
      <c r="B15" s="24" t="s">
        <v>62</v>
      </c>
      <c r="C15" s="25" t="s">
        <v>746</v>
      </c>
      <c r="D15" s="26" t="s">
        <v>747</v>
      </c>
      <c r="E15" s="71" t="s">
        <v>15</v>
      </c>
      <c r="F15" s="74" t="s">
        <v>663</v>
      </c>
      <c r="G15" s="53" t="s">
        <v>1201</v>
      </c>
      <c r="H15" s="53" t="s">
        <v>1201</v>
      </c>
      <c r="I15" s="53" t="s">
        <v>1204</v>
      </c>
      <c r="J15" s="53" t="s">
        <v>1203</v>
      </c>
      <c r="K15" s="53"/>
      <c r="L15" s="53"/>
      <c r="M15" s="53"/>
      <c r="N15" s="53"/>
      <c r="O15" s="53"/>
      <c r="P15" s="53"/>
      <c r="Q15" s="53"/>
      <c r="R15" s="53"/>
      <c r="S15" s="53"/>
      <c r="T15" s="54" t="s">
        <v>1192</v>
      </c>
      <c r="U15" s="86" t="s">
        <v>1324</v>
      </c>
    </row>
    <row r="16" spans="1:21" ht="17.25" customHeight="1">
      <c r="A16" s="3">
        <v>11</v>
      </c>
      <c r="B16" s="24" t="s">
        <v>110</v>
      </c>
      <c r="C16" s="25" t="s">
        <v>471</v>
      </c>
      <c r="D16" s="26">
        <v>35891</v>
      </c>
      <c r="E16" s="71" t="s">
        <v>15</v>
      </c>
      <c r="F16" s="27" t="s">
        <v>461</v>
      </c>
      <c r="G16" s="53" t="s">
        <v>1204</v>
      </c>
      <c r="H16" s="53" t="s">
        <v>1201</v>
      </c>
      <c r="I16" s="53" t="s">
        <v>1203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 t="s">
        <v>1191</v>
      </c>
      <c r="U16" s="86" t="s">
        <v>1324</v>
      </c>
    </row>
    <row r="17" spans="1:21" ht="17.25" customHeight="1">
      <c r="A17" s="3" t="s">
        <v>61</v>
      </c>
      <c r="B17" s="24" t="s">
        <v>189</v>
      </c>
      <c r="C17" s="25" t="s">
        <v>470</v>
      </c>
      <c r="D17" s="26">
        <v>35492</v>
      </c>
      <c r="E17" s="71" t="s">
        <v>15</v>
      </c>
      <c r="F17" s="27" t="s">
        <v>461</v>
      </c>
      <c r="G17" s="53"/>
      <c r="H17" s="53"/>
      <c r="I17" s="53"/>
      <c r="J17" s="53"/>
      <c r="K17" s="53"/>
      <c r="L17" s="53"/>
      <c r="M17" s="53"/>
      <c r="N17" s="53" t="s">
        <v>1201</v>
      </c>
      <c r="O17" s="53" t="s">
        <v>1201</v>
      </c>
      <c r="P17" s="53" t="s">
        <v>1201</v>
      </c>
      <c r="Q17" s="53" t="s">
        <v>1204</v>
      </c>
      <c r="R17" s="53" t="s">
        <v>932</v>
      </c>
      <c r="S17" s="53" t="s">
        <v>1203</v>
      </c>
      <c r="T17" s="54" t="s">
        <v>1266</v>
      </c>
      <c r="U17" s="70" t="s">
        <v>1327</v>
      </c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5" ht="12.75">
      <c r="G25" s="8"/>
    </row>
    <row r="26" ht="12.75">
      <c r="G26" s="8"/>
    </row>
    <row r="27" ht="12.75">
      <c r="G27" s="8"/>
    </row>
    <row r="28" ht="12.75">
      <c r="G28" s="8"/>
    </row>
    <row r="29" ht="12.75">
      <c r="G29" s="8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S19"/>
  <sheetViews>
    <sheetView workbookViewId="0" topLeftCell="A1">
      <selection activeCell="S8" sqref="S8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1.8515625" style="0" bestFit="1" customWidth="1"/>
    <col min="4" max="4" width="9.7109375" style="0" bestFit="1" customWidth="1"/>
    <col min="5" max="5" width="10.140625" style="0" bestFit="1" customWidth="1"/>
    <col min="6" max="6" width="22.57421875" style="0" bestFit="1" customWidth="1"/>
    <col min="7" max="17" width="5.00390625" style="0" customWidth="1"/>
    <col min="18" max="18" width="6.7109375" style="0" customWidth="1"/>
  </cols>
  <sheetData>
    <row r="1" spans="1:18" ht="18.75">
      <c r="A1" s="18"/>
      <c r="B1" s="32"/>
      <c r="C1" s="32"/>
      <c r="D1" s="9" t="s">
        <v>36</v>
      </c>
      <c r="E1" s="9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13" t="s">
        <v>66</v>
      </c>
    </row>
    <row r="3" spans="1:18" ht="15.75">
      <c r="A3" s="18"/>
      <c r="B3" s="36" t="s">
        <v>45</v>
      </c>
      <c r="C3" s="32"/>
      <c r="F3" s="37" t="s">
        <v>35</v>
      </c>
      <c r="G3" s="17"/>
      <c r="H3" s="38"/>
      <c r="I3" s="30"/>
      <c r="J3" s="30"/>
      <c r="K3" s="30"/>
      <c r="L3" s="30"/>
      <c r="M3" s="30"/>
      <c r="N3" s="30"/>
      <c r="O3" s="30"/>
      <c r="P3" s="30"/>
      <c r="Q3" s="30"/>
      <c r="R3" s="30" t="s">
        <v>15</v>
      </c>
    </row>
    <row r="4" spans="1:18" ht="13.5" thickBot="1">
      <c r="A4" s="34"/>
      <c r="B4" s="39"/>
      <c r="C4" s="35"/>
      <c r="D4" s="35"/>
      <c r="E4" s="35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4"/>
    </row>
    <row r="5" spans="1:19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55" t="s">
        <v>34</v>
      </c>
      <c r="F5" s="45" t="s">
        <v>14</v>
      </c>
      <c r="G5" s="46" t="s">
        <v>1195</v>
      </c>
      <c r="H5" s="47" t="s">
        <v>1196</v>
      </c>
      <c r="I5" s="46" t="s">
        <v>1197</v>
      </c>
      <c r="J5" s="47" t="s">
        <v>1198</v>
      </c>
      <c r="K5" s="46" t="s">
        <v>1199</v>
      </c>
      <c r="L5" s="56" t="s">
        <v>1233</v>
      </c>
      <c r="M5" s="56" t="s">
        <v>1267</v>
      </c>
      <c r="N5" s="56" t="s">
        <v>1157</v>
      </c>
      <c r="O5" s="56" t="s">
        <v>1298</v>
      </c>
      <c r="P5" s="46"/>
      <c r="Q5" s="47"/>
      <c r="R5" s="48" t="s">
        <v>46</v>
      </c>
      <c r="S5" s="22" t="s">
        <v>1319</v>
      </c>
    </row>
    <row r="6" spans="1:19" ht="17.25" customHeight="1">
      <c r="A6" s="3">
        <v>1</v>
      </c>
      <c r="B6" s="49" t="s">
        <v>865</v>
      </c>
      <c r="C6" s="50" t="s">
        <v>866</v>
      </c>
      <c r="D6" s="51">
        <v>29079</v>
      </c>
      <c r="E6" s="52" t="s">
        <v>15</v>
      </c>
      <c r="F6" s="51" t="s">
        <v>867</v>
      </c>
      <c r="G6" s="53"/>
      <c r="H6" s="53"/>
      <c r="I6" s="53"/>
      <c r="J6" s="53"/>
      <c r="K6" s="53"/>
      <c r="L6" s="53" t="s">
        <v>1202</v>
      </c>
      <c r="M6" s="53" t="s">
        <v>1201</v>
      </c>
      <c r="N6" s="53" t="s">
        <v>1201</v>
      </c>
      <c r="O6" s="53" t="s">
        <v>1299</v>
      </c>
      <c r="P6" s="53"/>
      <c r="Q6" s="53"/>
      <c r="R6" s="54" t="s">
        <v>1157</v>
      </c>
      <c r="S6" s="89" t="s">
        <v>1328</v>
      </c>
    </row>
    <row r="7" spans="1:19" ht="17.25" customHeight="1">
      <c r="A7" s="3">
        <v>2</v>
      </c>
      <c r="B7" s="49" t="s">
        <v>75</v>
      </c>
      <c r="C7" s="50" t="s">
        <v>812</v>
      </c>
      <c r="D7" s="51">
        <v>31117</v>
      </c>
      <c r="E7" s="51" t="s">
        <v>15</v>
      </c>
      <c r="F7" s="52" t="s">
        <v>813</v>
      </c>
      <c r="G7" s="53"/>
      <c r="H7" s="53"/>
      <c r="I7" s="53"/>
      <c r="J7" s="53"/>
      <c r="K7" s="53" t="s">
        <v>1201</v>
      </c>
      <c r="L7" s="53" t="s">
        <v>1201</v>
      </c>
      <c r="M7" s="53" t="s">
        <v>1202</v>
      </c>
      <c r="N7" s="53" t="s">
        <v>1300</v>
      </c>
      <c r="O7" s="53"/>
      <c r="P7" s="53"/>
      <c r="Q7" s="53"/>
      <c r="R7" s="54" t="s">
        <v>1267</v>
      </c>
      <c r="S7" s="89" t="s">
        <v>1328</v>
      </c>
    </row>
    <row r="8" spans="1:19" ht="17.25" customHeight="1">
      <c r="A8" s="3">
        <v>3</v>
      </c>
      <c r="B8" s="49" t="s">
        <v>218</v>
      </c>
      <c r="C8" s="50" t="s">
        <v>219</v>
      </c>
      <c r="D8" s="51">
        <v>33796</v>
      </c>
      <c r="E8" s="51" t="s">
        <v>15</v>
      </c>
      <c r="F8" s="52" t="s">
        <v>217</v>
      </c>
      <c r="G8" s="53" t="s">
        <v>1201</v>
      </c>
      <c r="H8" s="53" t="s">
        <v>1201</v>
      </c>
      <c r="I8" s="53" t="s">
        <v>1201</v>
      </c>
      <c r="J8" s="53" t="s">
        <v>1202</v>
      </c>
      <c r="K8" s="53" t="s">
        <v>1203</v>
      </c>
      <c r="L8" s="53"/>
      <c r="M8" s="53"/>
      <c r="N8" s="53"/>
      <c r="O8" s="53"/>
      <c r="P8" s="53"/>
      <c r="Q8" s="53"/>
      <c r="R8" s="54" t="s">
        <v>1198</v>
      </c>
      <c r="S8" s="89" t="s">
        <v>1326</v>
      </c>
    </row>
    <row r="9" spans="1:19" ht="17.25" customHeight="1">
      <c r="A9" s="3">
        <v>4</v>
      </c>
      <c r="B9" s="49" t="s">
        <v>220</v>
      </c>
      <c r="C9" s="50" t="s">
        <v>221</v>
      </c>
      <c r="D9" s="51" t="s">
        <v>222</v>
      </c>
      <c r="E9" s="51" t="s">
        <v>15</v>
      </c>
      <c r="F9" s="52" t="s">
        <v>223</v>
      </c>
      <c r="G9" s="53" t="s">
        <v>1201</v>
      </c>
      <c r="H9" s="53" t="s">
        <v>1202</v>
      </c>
      <c r="I9" s="53" t="s">
        <v>1201</v>
      </c>
      <c r="J9" s="53" t="s">
        <v>1204</v>
      </c>
      <c r="K9" s="53" t="s">
        <v>1203</v>
      </c>
      <c r="L9" s="53"/>
      <c r="M9" s="53"/>
      <c r="N9" s="53"/>
      <c r="O9" s="53"/>
      <c r="P9" s="53"/>
      <c r="Q9" s="53"/>
      <c r="R9" s="54" t="s">
        <v>1198</v>
      </c>
      <c r="S9" s="89" t="s">
        <v>1326</v>
      </c>
    </row>
    <row r="10" spans="1:19" ht="17.25" customHeight="1">
      <c r="A10" s="3">
        <v>5</v>
      </c>
      <c r="B10" s="49" t="s">
        <v>339</v>
      </c>
      <c r="C10" s="50" t="s">
        <v>431</v>
      </c>
      <c r="D10" s="51" t="s">
        <v>432</v>
      </c>
      <c r="E10" s="51" t="s">
        <v>15</v>
      </c>
      <c r="F10" s="52" t="s">
        <v>422</v>
      </c>
      <c r="G10" s="53" t="s">
        <v>1201</v>
      </c>
      <c r="H10" s="53" t="s">
        <v>1201</v>
      </c>
      <c r="I10" s="53" t="s">
        <v>1203</v>
      </c>
      <c r="J10" s="53"/>
      <c r="K10" s="53"/>
      <c r="L10" s="53"/>
      <c r="M10" s="53"/>
      <c r="N10" s="53"/>
      <c r="O10" s="53"/>
      <c r="P10" s="53"/>
      <c r="Q10" s="53"/>
      <c r="R10" s="54" t="s">
        <v>1196</v>
      </c>
      <c r="S10" s="89" t="s">
        <v>1326</v>
      </c>
    </row>
    <row r="11" spans="1:19" ht="17.25" customHeight="1">
      <c r="A11" s="3"/>
      <c r="B11" s="49" t="s">
        <v>684</v>
      </c>
      <c r="C11" s="50" t="s">
        <v>870</v>
      </c>
      <c r="D11" s="51" t="s">
        <v>871</v>
      </c>
      <c r="E11" s="52" t="s">
        <v>872</v>
      </c>
      <c r="F11" s="51" t="s">
        <v>875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 t="s">
        <v>914</v>
      </c>
      <c r="S11" s="89"/>
    </row>
    <row r="19" ht="12.75">
      <c r="R19" t="s">
        <v>1301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2"/>
  </sheetPr>
  <dimension ref="A1:S13"/>
  <sheetViews>
    <sheetView workbookViewId="0" topLeftCell="A1">
      <selection activeCell="Q13" sqref="Q13"/>
    </sheetView>
  </sheetViews>
  <sheetFormatPr defaultColWidth="9.140625" defaultRowHeight="12.75"/>
  <cols>
    <col min="1" max="1" width="4.28125" style="0" customWidth="1"/>
    <col min="2" max="2" width="12.00390625" style="0" customWidth="1"/>
    <col min="3" max="3" width="11.8515625" style="0" bestFit="1" customWidth="1"/>
    <col min="4" max="4" width="11.140625" style="0" customWidth="1"/>
    <col min="5" max="5" width="6.7109375" style="0" bestFit="1" customWidth="1"/>
    <col min="6" max="6" width="18.57421875" style="0" bestFit="1" customWidth="1"/>
    <col min="7" max="17" width="5.00390625" style="0" customWidth="1"/>
    <col min="18" max="18" width="6.7109375" style="0" customWidth="1"/>
  </cols>
  <sheetData>
    <row r="1" spans="1:18" ht="18.75">
      <c r="A1" s="18"/>
      <c r="B1" s="32"/>
      <c r="C1" s="32"/>
      <c r="D1" s="9" t="s">
        <v>36</v>
      </c>
      <c r="E1" s="9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13" t="s">
        <v>66</v>
      </c>
    </row>
    <row r="3" spans="1:18" ht="15.75">
      <c r="A3" s="18"/>
      <c r="B3" s="36" t="s">
        <v>45</v>
      </c>
      <c r="C3" s="32"/>
      <c r="F3" s="37" t="s">
        <v>38</v>
      </c>
      <c r="G3" s="17"/>
      <c r="H3" s="38"/>
      <c r="I3" s="38"/>
      <c r="J3" s="38"/>
      <c r="K3" s="38"/>
      <c r="L3" s="38"/>
      <c r="M3" s="30"/>
      <c r="N3" s="30"/>
      <c r="O3" s="30"/>
      <c r="P3" s="30"/>
      <c r="Q3" s="30"/>
      <c r="R3" s="30" t="s">
        <v>15</v>
      </c>
    </row>
    <row r="4" spans="1:18" ht="13.5" thickBot="1">
      <c r="A4" s="34"/>
      <c r="B4" s="39"/>
      <c r="C4" s="35"/>
      <c r="D4" s="35"/>
      <c r="E4" s="35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4"/>
    </row>
    <row r="5" spans="1:19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55" t="s">
        <v>34</v>
      </c>
      <c r="F5" s="45" t="s">
        <v>14</v>
      </c>
      <c r="G5" s="46" t="s">
        <v>1233</v>
      </c>
      <c r="H5" s="47" t="s">
        <v>1267</v>
      </c>
      <c r="I5" s="56" t="s">
        <v>1157</v>
      </c>
      <c r="J5" s="56" t="s">
        <v>1298</v>
      </c>
      <c r="K5" s="56" t="s">
        <v>1224</v>
      </c>
      <c r="L5" s="56" t="s">
        <v>1314</v>
      </c>
      <c r="M5" s="46" t="s">
        <v>1223</v>
      </c>
      <c r="N5" s="47" t="s">
        <v>1315</v>
      </c>
      <c r="O5" s="46" t="s">
        <v>1316</v>
      </c>
      <c r="P5" s="47" t="s">
        <v>1317</v>
      </c>
      <c r="Q5" s="46" t="s">
        <v>1318</v>
      </c>
      <c r="R5" s="48" t="s">
        <v>46</v>
      </c>
      <c r="S5" s="22" t="s">
        <v>1319</v>
      </c>
    </row>
    <row r="6" spans="1:19" ht="17.25" customHeight="1">
      <c r="A6" s="3">
        <v>1</v>
      </c>
      <c r="B6" s="24" t="s">
        <v>93</v>
      </c>
      <c r="C6" s="25" t="s">
        <v>127</v>
      </c>
      <c r="D6" s="26">
        <v>33670</v>
      </c>
      <c r="E6" s="71" t="s">
        <v>15</v>
      </c>
      <c r="F6" s="27" t="s">
        <v>128</v>
      </c>
      <c r="G6" s="53"/>
      <c r="H6" s="53"/>
      <c r="I6" s="53"/>
      <c r="J6" s="53"/>
      <c r="K6" s="53" t="s">
        <v>1201</v>
      </c>
      <c r="L6" s="53" t="s">
        <v>1201</v>
      </c>
      <c r="M6" s="53" t="s">
        <v>1201</v>
      </c>
      <c r="N6" s="53" t="s">
        <v>1201</v>
      </c>
      <c r="O6" s="53" t="s">
        <v>1202</v>
      </c>
      <c r="P6" s="53" t="s">
        <v>1201</v>
      </c>
      <c r="Q6" s="53" t="s">
        <v>1203</v>
      </c>
      <c r="R6" s="54" t="s">
        <v>1317</v>
      </c>
      <c r="S6" s="87" t="s">
        <v>1329</v>
      </c>
    </row>
    <row r="7" spans="1:19" ht="17.25" customHeight="1">
      <c r="A7" s="3">
        <v>2</v>
      </c>
      <c r="B7" s="24" t="s">
        <v>107</v>
      </c>
      <c r="C7" s="25" t="s">
        <v>141</v>
      </c>
      <c r="D7" s="26">
        <v>34726</v>
      </c>
      <c r="E7" s="71" t="s">
        <v>15</v>
      </c>
      <c r="F7" s="27" t="s">
        <v>142</v>
      </c>
      <c r="G7" s="53"/>
      <c r="H7" s="53"/>
      <c r="I7" s="53"/>
      <c r="J7" s="53"/>
      <c r="K7" s="53" t="s">
        <v>1201</v>
      </c>
      <c r="L7" s="53" t="s">
        <v>1201</v>
      </c>
      <c r="M7" s="53" t="s">
        <v>1201</v>
      </c>
      <c r="N7" s="53" t="s">
        <v>1204</v>
      </c>
      <c r="O7" s="53" t="s">
        <v>1203</v>
      </c>
      <c r="P7" s="53"/>
      <c r="Q7" s="53"/>
      <c r="R7" s="54" t="s">
        <v>1315</v>
      </c>
      <c r="S7" s="87" t="s">
        <v>1328</v>
      </c>
    </row>
    <row r="8" spans="1:19" ht="17.25" customHeight="1">
      <c r="A8" s="3">
        <v>3</v>
      </c>
      <c r="B8" s="24" t="s">
        <v>129</v>
      </c>
      <c r="C8" s="25" t="s">
        <v>130</v>
      </c>
      <c r="D8" s="26">
        <v>33172</v>
      </c>
      <c r="E8" s="71" t="s">
        <v>15</v>
      </c>
      <c r="F8" s="27" t="s">
        <v>131</v>
      </c>
      <c r="G8" s="53"/>
      <c r="H8" s="53"/>
      <c r="I8" s="53"/>
      <c r="J8" s="53"/>
      <c r="K8" s="53" t="s">
        <v>1201</v>
      </c>
      <c r="L8" s="53" t="s">
        <v>1202</v>
      </c>
      <c r="M8" s="53" t="s">
        <v>1202</v>
      </c>
      <c r="N8" s="53" t="s">
        <v>1204</v>
      </c>
      <c r="O8" s="53" t="s">
        <v>1203</v>
      </c>
      <c r="P8" s="53"/>
      <c r="Q8" s="53"/>
      <c r="R8" s="54" t="s">
        <v>1315</v>
      </c>
      <c r="S8" s="87" t="s">
        <v>1328</v>
      </c>
    </row>
    <row r="9" spans="1:19" ht="17.25" customHeight="1">
      <c r="A9" s="3">
        <v>4</v>
      </c>
      <c r="B9" s="4" t="s">
        <v>102</v>
      </c>
      <c r="C9" s="5" t="s">
        <v>787</v>
      </c>
      <c r="D9" s="26">
        <v>33144</v>
      </c>
      <c r="E9" s="71" t="s">
        <v>15</v>
      </c>
      <c r="F9" s="27" t="s">
        <v>788</v>
      </c>
      <c r="G9" s="53"/>
      <c r="H9" s="53"/>
      <c r="I9" s="53"/>
      <c r="J9" s="53"/>
      <c r="K9" s="53" t="s">
        <v>1201</v>
      </c>
      <c r="L9" s="53" t="s">
        <v>1201</v>
      </c>
      <c r="M9" s="53" t="s">
        <v>1202</v>
      </c>
      <c r="N9" s="53" t="s">
        <v>1203</v>
      </c>
      <c r="O9" s="53"/>
      <c r="P9" s="53"/>
      <c r="Q9" s="53"/>
      <c r="R9" s="54" t="s">
        <v>1223</v>
      </c>
      <c r="S9" s="87" t="s">
        <v>1325</v>
      </c>
    </row>
    <row r="10" spans="1:19" ht="17.25" customHeight="1">
      <c r="A10" s="3">
        <v>5</v>
      </c>
      <c r="B10" s="24" t="s">
        <v>185</v>
      </c>
      <c r="C10" s="25" t="s">
        <v>204</v>
      </c>
      <c r="D10" s="26">
        <v>34773</v>
      </c>
      <c r="E10" s="71" t="s">
        <v>15</v>
      </c>
      <c r="F10" s="27" t="s">
        <v>184</v>
      </c>
      <c r="G10" s="53" t="s">
        <v>1201</v>
      </c>
      <c r="H10" s="53" t="s">
        <v>1201</v>
      </c>
      <c r="I10" s="53" t="s">
        <v>1201</v>
      </c>
      <c r="J10" s="53" t="s">
        <v>1201</v>
      </c>
      <c r="K10" s="53" t="s">
        <v>1203</v>
      </c>
      <c r="L10" s="53"/>
      <c r="M10" s="53"/>
      <c r="N10" s="53"/>
      <c r="O10" s="53"/>
      <c r="P10" s="53"/>
      <c r="Q10" s="53"/>
      <c r="R10" s="54" t="s">
        <v>1298</v>
      </c>
      <c r="S10" s="87" t="s">
        <v>1326</v>
      </c>
    </row>
    <row r="11" spans="1:19" ht="17.25" customHeight="1">
      <c r="A11" s="3"/>
      <c r="B11" s="24" t="s">
        <v>212</v>
      </c>
      <c r="C11" s="25" t="s">
        <v>491</v>
      </c>
      <c r="D11" s="26">
        <v>34414</v>
      </c>
      <c r="E11" s="71" t="s">
        <v>15</v>
      </c>
      <c r="F11" s="27" t="s">
        <v>494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 t="s">
        <v>914</v>
      </c>
      <c r="S11" s="87"/>
    </row>
    <row r="12" spans="1:19" ht="17.25" customHeight="1">
      <c r="A12" s="3"/>
      <c r="B12" s="4" t="s">
        <v>666</v>
      </c>
      <c r="C12" s="5" t="s">
        <v>785</v>
      </c>
      <c r="D12" s="26">
        <v>33351</v>
      </c>
      <c r="E12" s="71" t="s">
        <v>15</v>
      </c>
      <c r="F12" s="27" t="s">
        <v>786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 t="s">
        <v>914</v>
      </c>
      <c r="S12" s="87"/>
    </row>
    <row r="13" spans="1:19" ht="17.25" customHeight="1">
      <c r="A13" s="3"/>
      <c r="B13" s="49" t="s">
        <v>796</v>
      </c>
      <c r="C13" s="50" t="s">
        <v>472</v>
      </c>
      <c r="D13" s="26">
        <v>34551</v>
      </c>
      <c r="E13" s="71" t="s">
        <v>15</v>
      </c>
      <c r="F13" s="72" t="s">
        <v>794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 t="s">
        <v>914</v>
      </c>
      <c r="S13" s="87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3"/>
  </sheetPr>
  <dimension ref="A1:S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2.8515625" style="0" customWidth="1"/>
    <col min="4" max="4" width="9.7109375" style="0" bestFit="1" customWidth="1"/>
    <col min="5" max="5" width="6.7109375" style="0" bestFit="1" customWidth="1"/>
    <col min="6" max="6" width="18.57421875" style="0" bestFit="1" customWidth="1"/>
    <col min="7" max="17" width="5.00390625" style="0" customWidth="1"/>
    <col min="18" max="18" width="6.7109375" style="0" customWidth="1"/>
    <col min="19" max="19" width="7.00390625" style="0" customWidth="1"/>
  </cols>
  <sheetData>
    <row r="1" spans="1:18" ht="18.75">
      <c r="A1" s="18"/>
      <c r="B1" s="32"/>
      <c r="C1" s="32"/>
      <c r="D1" s="9" t="s">
        <v>16</v>
      </c>
      <c r="E1" s="9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.75">
      <c r="A2" s="18"/>
      <c r="B2" s="32"/>
      <c r="C2" s="32"/>
      <c r="D2" s="9" t="s">
        <v>36</v>
      </c>
      <c r="E2" s="9"/>
      <c r="G2" s="3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2.75">
      <c r="A3" s="34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  <c r="R3" s="13" t="s">
        <v>65</v>
      </c>
    </row>
    <row r="4" spans="1:18" ht="15.75">
      <c r="A4" s="18"/>
      <c r="B4" s="36" t="s">
        <v>47</v>
      </c>
      <c r="C4" s="32"/>
      <c r="F4" s="37" t="s">
        <v>18</v>
      </c>
      <c r="G4" s="17"/>
      <c r="H4" s="38"/>
      <c r="I4" s="30"/>
      <c r="J4" s="30"/>
      <c r="K4" s="30"/>
      <c r="L4" s="30"/>
      <c r="M4" s="30"/>
      <c r="N4" s="30"/>
      <c r="O4" s="30"/>
      <c r="P4" s="30"/>
      <c r="Q4" s="30"/>
      <c r="R4" s="30" t="s">
        <v>15</v>
      </c>
    </row>
    <row r="5" spans="1:18" ht="13.5" thickBot="1">
      <c r="A5" s="34"/>
      <c r="B5" s="39"/>
      <c r="C5" s="35"/>
      <c r="D5" s="35"/>
      <c r="E5" s="35"/>
      <c r="F5" s="3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4"/>
    </row>
    <row r="6" spans="1:19" ht="13.5" thickBot="1">
      <c r="A6" s="41" t="s">
        <v>63</v>
      </c>
      <c r="B6" s="42" t="s">
        <v>11</v>
      </c>
      <c r="C6" s="43" t="s">
        <v>12</v>
      </c>
      <c r="D6" s="44" t="s">
        <v>13</v>
      </c>
      <c r="E6" s="55" t="s">
        <v>34</v>
      </c>
      <c r="F6" s="45" t="s">
        <v>14</v>
      </c>
      <c r="G6" s="46" t="s">
        <v>775</v>
      </c>
      <c r="H6" s="47" t="s">
        <v>764</v>
      </c>
      <c r="I6" s="46" t="s">
        <v>778</v>
      </c>
      <c r="J6" s="47" t="s">
        <v>821</v>
      </c>
      <c r="K6" s="46" t="s">
        <v>156</v>
      </c>
      <c r="L6" s="47" t="s">
        <v>1147</v>
      </c>
      <c r="M6" s="46" t="s">
        <v>1148</v>
      </c>
      <c r="N6" s="47" t="s">
        <v>838</v>
      </c>
      <c r="O6" s="46" t="s">
        <v>1149</v>
      </c>
      <c r="P6" s="47" t="s">
        <v>1150</v>
      </c>
      <c r="Q6" s="46"/>
      <c r="R6" s="48" t="s">
        <v>46</v>
      </c>
      <c r="S6" s="22" t="s">
        <v>1319</v>
      </c>
    </row>
    <row r="7" spans="1:19" ht="17.25" customHeight="1">
      <c r="A7" s="3">
        <v>1</v>
      </c>
      <c r="B7" s="49" t="s">
        <v>72</v>
      </c>
      <c r="C7" s="50" t="s">
        <v>73</v>
      </c>
      <c r="D7" s="51">
        <v>35888</v>
      </c>
      <c r="E7" s="51" t="s">
        <v>15</v>
      </c>
      <c r="F7" s="52" t="s">
        <v>74</v>
      </c>
      <c r="G7" s="53"/>
      <c r="H7" s="53"/>
      <c r="I7" s="53"/>
      <c r="J7" s="53"/>
      <c r="K7" s="53" t="s">
        <v>1151</v>
      </c>
      <c r="L7" s="53" t="s">
        <v>1151</v>
      </c>
      <c r="M7" s="53" t="s">
        <v>1151</v>
      </c>
      <c r="N7" s="53" t="s">
        <v>1151</v>
      </c>
      <c r="O7" s="53" t="s">
        <v>1152</v>
      </c>
      <c r="P7" s="53" t="s">
        <v>1153</v>
      </c>
      <c r="Q7" s="53"/>
      <c r="R7" s="54" t="s">
        <v>1154</v>
      </c>
      <c r="S7" s="89" t="s">
        <v>1327</v>
      </c>
    </row>
    <row r="8" spans="1:19" ht="17.25" customHeight="1">
      <c r="A8" s="3">
        <v>2</v>
      </c>
      <c r="B8" s="49" t="s">
        <v>75</v>
      </c>
      <c r="C8" s="50" t="s">
        <v>76</v>
      </c>
      <c r="D8" s="51">
        <v>36151</v>
      </c>
      <c r="E8" s="51" t="s">
        <v>15</v>
      </c>
      <c r="F8" s="52" t="s">
        <v>77</v>
      </c>
      <c r="G8" s="53"/>
      <c r="H8" s="53"/>
      <c r="I8" s="53"/>
      <c r="J8" s="53" t="s">
        <v>1155</v>
      </c>
      <c r="K8" s="53" t="s">
        <v>1155</v>
      </c>
      <c r="L8" s="53" t="s">
        <v>1151</v>
      </c>
      <c r="M8" s="53" t="s">
        <v>1151</v>
      </c>
      <c r="N8" s="53" t="s">
        <v>1153</v>
      </c>
      <c r="O8" s="53"/>
      <c r="P8" s="53"/>
      <c r="Q8" s="53"/>
      <c r="R8" s="54" t="s">
        <v>1156</v>
      </c>
      <c r="S8" s="89" t="s">
        <v>1322</v>
      </c>
    </row>
    <row r="9" spans="1:19" ht="17.25" customHeight="1">
      <c r="A9" s="3">
        <v>3</v>
      </c>
      <c r="B9" s="49" t="s">
        <v>78</v>
      </c>
      <c r="C9" s="50" t="s">
        <v>79</v>
      </c>
      <c r="D9" s="51">
        <v>36266</v>
      </c>
      <c r="E9" s="51" t="s">
        <v>15</v>
      </c>
      <c r="F9" s="52" t="s">
        <v>74</v>
      </c>
      <c r="G9" s="53" t="s">
        <v>1151</v>
      </c>
      <c r="H9" s="53" t="s">
        <v>1151</v>
      </c>
      <c r="I9" s="53" t="s">
        <v>1151</v>
      </c>
      <c r="J9" s="53" t="s">
        <v>1153</v>
      </c>
      <c r="K9" s="53"/>
      <c r="L9" s="53"/>
      <c r="M9" s="53"/>
      <c r="N9" s="53"/>
      <c r="O9" s="53"/>
      <c r="P9" s="53"/>
      <c r="Q9" s="53"/>
      <c r="R9" s="54" t="s">
        <v>1157</v>
      </c>
      <c r="S9" s="89" t="s">
        <v>1324</v>
      </c>
    </row>
    <row r="10" s="1" customFormat="1" ht="5.25"/>
    <row r="11" spans="1:18" ht="15.75">
      <c r="A11" s="18"/>
      <c r="B11" s="36" t="s">
        <v>47</v>
      </c>
      <c r="C11" s="32"/>
      <c r="F11" s="37" t="s">
        <v>35</v>
      </c>
      <c r="G11" s="17"/>
      <c r="H11" s="38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3.5" thickBot="1">
      <c r="A12" s="34"/>
      <c r="B12" s="39"/>
      <c r="C12" s="35"/>
      <c r="D12" s="35"/>
      <c r="E12" s="35"/>
      <c r="F12" s="3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</row>
    <row r="13" spans="1:19" ht="13.5" thickBot="1">
      <c r="A13" s="41" t="s">
        <v>63</v>
      </c>
      <c r="B13" s="42" t="s">
        <v>11</v>
      </c>
      <c r="C13" s="43" t="s">
        <v>12</v>
      </c>
      <c r="D13" s="44" t="s">
        <v>13</v>
      </c>
      <c r="E13" s="55" t="s">
        <v>34</v>
      </c>
      <c r="F13" s="45" t="s">
        <v>14</v>
      </c>
      <c r="G13" s="46" t="s">
        <v>156</v>
      </c>
      <c r="H13" s="47" t="s">
        <v>1148</v>
      </c>
      <c r="I13" s="46" t="s">
        <v>1149</v>
      </c>
      <c r="J13" s="47" t="s">
        <v>1158</v>
      </c>
      <c r="K13" s="46" t="s">
        <v>1159</v>
      </c>
      <c r="L13" s="47" t="s">
        <v>270</v>
      </c>
      <c r="M13" s="46" t="s">
        <v>1160</v>
      </c>
      <c r="N13" s="56" t="s">
        <v>1161</v>
      </c>
      <c r="O13" s="46" t="s">
        <v>1162</v>
      </c>
      <c r="P13" s="56" t="s">
        <v>1163</v>
      </c>
      <c r="Q13" s="46" t="s">
        <v>1164</v>
      </c>
      <c r="R13" s="48" t="s">
        <v>46</v>
      </c>
      <c r="S13" s="22" t="s">
        <v>1319</v>
      </c>
    </row>
    <row r="14" spans="1:19" ht="17.25" customHeight="1">
      <c r="A14" s="3">
        <v>1</v>
      </c>
      <c r="B14" s="49" t="s">
        <v>90</v>
      </c>
      <c r="C14" s="50" t="s">
        <v>91</v>
      </c>
      <c r="D14" s="51" t="s">
        <v>92</v>
      </c>
      <c r="E14" s="51" t="s">
        <v>15</v>
      </c>
      <c r="F14" s="52" t="s">
        <v>74</v>
      </c>
      <c r="G14" s="53"/>
      <c r="H14" s="53"/>
      <c r="I14" s="53"/>
      <c r="J14" s="53"/>
      <c r="K14" s="53"/>
      <c r="L14" s="53" t="s">
        <v>1155</v>
      </c>
      <c r="M14" s="53"/>
      <c r="N14" s="53" t="s">
        <v>1151</v>
      </c>
      <c r="O14" s="53" t="s">
        <v>1155</v>
      </c>
      <c r="P14" s="53" t="s">
        <v>1155</v>
      </c>
      <c r="Q14" s="53" t="s">
        <v>1153</v>
      </c>
      <c r="R14" s="54" t="s">
        <v>1218</v>
      </c>
      <c r="S14" s="89" t="s">
        <v>1325</v>
      </c>
    </row>
    <row r="15" spans="1:19" ht="17.25" customHeight="1">
      <c r="A15" s="3">
        <v>2</v>
      </c>
      <c r="B15" s="49" t="s">
        <v>276</v>
      </c>
      <c r="C15" s="50" t="s">
        <v>423</v>
      </c>
      <c r="D15" s="51" t="s">
        <v>424</v>
      </c>
      <c r="E15" s="51" t="s">
        <v>15</v>
      </c>
      <c r="F15" s="52" t="s">
        <v>422</v>
      </c>
      <c r="G15" s="53"/>
      <c r="H15" s="53"/>
      <c r="I15" s="53"/>
      <c r="J15" s="53"/>
      <c r="K15" s="53" t="s">
        <v>1151</v>
      </c>
      <c r="L15" s="53" t="s">
        <v>1151</v>
      </c>
      <c r="M15" s="53" t="s">
        <v>1155</v>
      </c>
      <c r="N15" s="53" t="s">
        <v>1151</v>
      </c>
      <c r="O15" s="53" t="s">
        <v>1153</v>
      </c>
      <c r="P15" s="53"/>
      <c r="Q15" s="53"/>
      <c r="R15" s="54" t="s">
        <v>1219</v>
      </c>
      <c r="S15" s="89" t="s">
        <v>1325</v>
      </c>
    </row>
    <row r="16" spans="1:19" ht="17.25" customHeight="1">
      <c r="A16" s="3">
        <v>3</v>
      </c>
      <c r="B16" s="49" t="s">
        <v>419</v>
      </c>
      <c r="C16" s="50" t="s">
        <v>420</v>
      </c>
      <c r="D16" s="51" t="s">
        <v>421</v>
      </c>
      <c r="E16" s="51" t="s">
        <v>15</v>
      </c>
      <c r="F16" s="52" t="s">
        <v>422</v>
      </c>
      <c r="G16" s="53" t="s">
        <v>1151</v>
      </c>
      <c r="H16" s="53" t="s">
        <v>1151</v>
      </c>
      <c r="I16" s="53" t="s">
        <v>1153</v>
      </c>
      <c r="J16" s="53"/>
      <c r="K16" s="53"/>
      <c r="L16" s="53"/>
      <c r="M16" s="53"/>
      <c r="N16" s="53"/>
      <c r="O16" s="53"/>
      <c r="P16" s="53"/>
      <c r="Q16" s="53"/>
      <c r="R16" s="54" t="s">
        <v>1156</v>
      </c>
      <c r="S16" s="89"/>
    </row>
    <row r="17" spans="1:19" ht="17.25" customHeight="1">
      <c r="A17" s="3">
        <v>4</v>
      </c>
      <c r="B17" s="49" t="s">
        <v>425</v>
      </c>
      <c r="C17" s="50" t="s">
        <v>426</v>
      </c>
      <c r="D17" s="51" t="s">
        <v>427</v>
      </c>
      <c r="E17" s="51" t="s">
        <v>15</v>
      </c>
      <c r="F17" s="52" t="s">
        <v>422</v>
      </c>
      <c r="G17" s="53" t="s">
        <v>1151</v>
      </c>
      <c r="H17" s="53" t="s">
        <v>1155</v>
      </c>
      <c r="I17" s="53" t="s">
        <v>1153</v>
      </c>
      <c r="J17" s="53"/>
      <c r="K17" s="53"/>
      <c r="L17" s="53"/>
      <c r="M17" s="53"/>
      <c r="N17" s="53"/>
      <c r="O17" s="53"/>
      <c r="P17" s="53"/>
      <c r="Q17" s="53"/>
      <c r="R17" s="54" t="s">
        <v>1156</v>
      </c>
      <c r="S17" s="89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</sheetPr>
  <dimension ref="A1:W16"/>
  <sheetViews>
    <sheetView zoomScalePageLayoutView="0" workbookViewId="0" topLeftCell="A1">
      <selection activeCell="W32" sqref="W32"/>
    </sheetView>
  </sheetViews>
  <sheetFormatPr defaultColWidth="9.140625" defaultRowHeight="12.75"/>
  <cols>
    <col min="1" max="1" width="4.28125" style="0" customWidth="1"/>
    <col min="2" max="2" width="9.421875" style="0" customWidth="1"/>
    <col min="3" max="3" width="11.421875" style="0" customWidth="1"/>
    <col min="4" max="4" width="9.7109375" style="0" bestFit="1" customWidth="1"/>
    <col min="5" max="5" width="6.7109375" style="0" bestFit="1" customWidth="1"/>
    <col min="6" max="6" width="18.57421875" style="0" bestFit="1" customWidth="1"/>
    <col min="7" max="21" width="5.00390625" style="0" customWidth="1"/>
    <col min="22" max="22" width="6.7109375" style="0" customWidth="1"/>
  </cols>
  <sheetData>
    <row r="1" spans="1:22" ht="18.75">
      <c r="A1" s="18"/>
      <c r="B1" s="32"/>
      <c r="C1" s="32"/>
      <c r="D1" s="9" t="s">
        <v>16</v>
      </c>
      <c r="E1" s="9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8.75">
      <c r="A2" s="18"/>
      <c r="B2" s="32"/>
      <c r="C2" s="32"/>
      <c r="D2" s="9" t="s">
        <v>36</v>
      </c>
      <c r="E2" s="9"/>
      <c r="G2" s="3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34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3"/>
    </row>
    <row r="4" spans="1:22" ht="16.5" thickBot="1">
      <c r="A4" s="18"/>
      <c r="B4" s="36" t="s">
        <v>47</v>
      </c>
      <c r="C4" s="32"/>
      <c r="F4" s="37" t="s">
        <v>37</v>
      </c>
      <c r="G4" s="17"/>
      <c r="H4" s="38"/>
      <c r="I4" s="38"/>
      <c r="J4" s="38"/>
      <c r="K4" s="38"/>
      <c r="L4" s="38"/>
      <c r="M4" s="30"/>
      <c r="N4" s="30"/>
      <c r="O4" s="30"/>
      <c r="P4" s="30"/>
      <c r="Q4" s="30"/>
      <c r="R4" s="30"/>
      <c r="S4" s="30"/>
      <c r="T4" s="30"/>
      <c r="U4" s="30"/>
      <c r="V4" s="13" t="s">
        <v>65</v>
      </c>
    </row>
    <row r="5" spans="1:22" ht="13.5" thickBot="1">
      <c r="A5" s="34"/>
      <c r="B5" s="39"/>
      <c r="C5" s="35"/>
      <c r="D5" s="35"/>
      <c r="E5" s="35"/>
      <c r="F5" s="35"/>
      <c r="G5" s="46" t="s">
        <v>775</v>
      </c>
      <c r="H5" s="47" t="s">
        <v>764</v>
      </c>
      <c r="I5" s="46" t="s">
        <v>778</v>
      </c>
      <c r="J5" s="47" t="s">
        <v>821</v>
      </c>
      <c r="K5" s="46" t="s">
        <v>156</v>
      </c>
      <c r="L5" s="47" t="s">
        <v>1147</v>
      </c>
      <c r="M5" s="46" t="s">
        <v>1148</v>
      </c>
      <c r="N5" s="47" t="s">
        <v>838</v>
      </c>
      <c r="O5" s="46" t="s">
        <v>1149</v>
      </c>
      <c r="P5" s="47" t="s">
        <v>1150</v>
      </c>
      <c r="Q5" s="46" t="s">
        <v>1158</v>
      </c>
      <c r="R5" s="47" t="s">
        <v>1220</v>
      </c>
      <c r="S5" s="46" t="s">
        <v>1159</v>
      </c>
      <c r="T5" s="56" t="s">
        <v>270</v>
      </c>
      <c r="U5" s="56" t="s">
        <v>1160</v>
      </c>
      <c r="V5" s="34"/>
    </row>
    <row r="6" spans="1:23" ht="13.5" thickBot="1">
      <c r="A6" s="41" t="s">
        <v>63</v>
      </c>
      <c r="B6" s="42" t="s">
        <v>11</v>
      </c>
      <c r="C6" s="43" t="s">
        <v>12</v>
      </c>
      <c r="D6" s="44" t="s">
        <v>13</v>
      </c>
      <c r="E6" s="55" t="s">
        <v>34</v>
      </c>
      <c r="F6" s="45" t="s">
        <v>14</v>
      </c>
      <c r="G6" s="46" t="s">
        <v>1161</v>
      </c>
      <c r="H6" s="47" t="s">
        <v>1162</v>
      </c>
      <c r="I6" s="56" t="s">
        <v>1163</v>
      </c>
      <c r="J6" s="56" t="s">
        <v>1164</v>
      </c>
      <c r="K6" s="56" t="s">
        <v>1221</v>
      </c>
      <c r="L6" s="56"/>
      <c r="M6" s="46"/>
      <c r="N6" s="47"/>
      <c r="O6" s="46"/>
      <c r="P6" s="47"/>
      <c r="Q6" s="46"/>
      <c r="R6" s="56"/>
      <c r="S6" s="56"/>
      <c r="T6" s="56"/>
      <c r="U6" s="56"/>
      <c r="V6" s="48" t="s">
        <v>46</v>
      </c>
      <c r="W6" s="22" t="s">
        <v>1319</v>
      </c>
    </row>
    <row r="7" spans="1:23" ht="17.25" customHeight="1">
      <c r="A7" s="96">
        <v>1</v>
      </c>
      <c r="B7" s="98" t="s">
        <v>80</v>
      </c>
      <c r="C7" s="100" t="s">
        <v>81</v>
      </c>
      <c r="D7" s="102">
        <v>35437</v>
      </c>
      <c r="E7" s="102" t="s">
        <v>15</v>
      </c>
      <c r="F7" s="92" t="s">
        <v>77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 t="s">
        <v>1152</v>
      </c>
      <c r="R7" s="53" t="s">
        <v>996</v>
      </c>
      <c r="S7" s="53" t="s">
        <v>1151</v>
      </c>
      <c r="T7" s="53" t="s">
        <v>1151</v>
      </c>
      <c r="U7" s="53" t="s">
        <v>1151</v>
      </c>
      <c r="V7" s="94" t="s">
        <v>1228</v>
      </c>
      <c r="W7" s="90" t="s">
        <v>1326</v>
      </c>
    </row>
    <row r="8" spans="1:23" ht="17.25" customHeight="1">
      <c r="A8" s="97"/>
      <c r="B8" s="99"/>
      <c r="C8" s="101"/>
      <c r="D8" s="103"/>
      <c r="E8" s="103"/>
      <c r="F8" s="93"/>
      <c r="G8" s="53" t="s">
        <v>1151</v>
      </c>
      <c r="H8" s="53" t="s">
        <v>1152</v>
      </c>
      <c r="I8" s="53" t="s">
        <v>1155</v>
      </c>
      <c r="J8" s="53" t="s">
        <v>1152</v>
      </c>
      <c r="K8" s="53" t="s">
        <v>1153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95"/>
      <c r="W8" s="91"/>
    </row>
    <row r="9" spans="1:23" ht="17.25" customHeight="1">
      <c r="A9" s="3">
        <v>2</v>
      </c>
      <c r="B9" s="49" t="s">
        <v>54</v>
      </c>
      <c r="C9" s="50" t="s">
        <v>433</v>
      </c>
      <c r="D9" s="51" t="s">
        <v>434</v>
      </c>
      <c r="E9" s="51" t="s">
        <v>15</v>
      </c>
      <c r="F9" s="52" t="s">
        <v>422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 t="s">
        <v>1151</v>
      </c>
      <c r="R9" s="53" t="s">
        <v>996</v>
      </c>
      <c r="S9" s="53" t="s">
        <v>1151</v>
      </c>
      <c r="T9" s="53" t="s">
        <v>1153</v>
      </c>
      <c r="U9" s="53"/>
      <c r="V9" s="54" t="s">
        <v>1222</v>
      </c>
      <c r="W9" s="88" t="s">
        <v>1322</v>
      </c>
    </row>
    <row r="10" spans="1:23" ht="17.25" customHeight="1">
      <c r="A10" s="3">
        <v>3</v>
      </c>
      <c r="B10" s="49" t="s">
        <v>83</v>
      </c>
      <c r="C10" s="50" t="s">
        <v>84</v>
      </c>
      <c r="D10" s="51">
        <v>36021</v>
      </c>
      <c r="E10" s="51" t="s">
        <v>15</v>
      </c>
      <c r="F10" s="52" t="s">
        <v>85</v>
      </c>
      <c r="G10" s="53"/>
      <c r="H10" s="53"/>
      <c r="I10" s="53"/>
      <c r="J10" s="53"/>
      <c r="K10" s="53" t="s">
        <v>1151</v>
      </c>
      <c r="L10" s="53" t="s">
        <v>1151</v>
      </c>
      <c r="M10" s="53" t="s">
        <v>1151</v>
      </c>
      <c r="N10" s="53" t="s">
        <v>1151</v>
      </c>
      <c r="O10" s="53" t="s">
        <v>1151</v>
      </c>
      <c r="P10" s="53" t="s">
        <v>1155</v>
      </c>
      <c r="Q10" s="53" t="s">
        <v>1151</v>
      </c>
      <c r="R10" s="53" t="s">
        <v>1153</v>
      </c>
      <c r="S10" s="53"/>
      <c r="T10" s="53"/>
      <c r="U10" s="53"/>
      <c r="V10" s="54" t="s">
        <v>1229</v>
      </c>
      <c r="W10" s="88" t="s">
        <v>1322</v>
      </c>
    </row>
    <row r="11" spans="1:23" ht="17.25" customHeight="1">
      <c r="A11" s="3">
        <v>4</v>
      </c>
      <c r="B11" s="49" t="s">
        <v>62</v>
      </c>
      <c r="C11" s="50" t="s">
        <v>82</v>
      </c>
      <c r="D11" s="51">
        <v>35866</v>
      </c>
      <c r="E11" s="51" t="s">
        <v>15</v>
      </c>
      <c r="F11" s="52" t="s">
        <v>77</v>
      </c>
      <c r="G11" s="53"/>
      <c r="H11" s="53"/>
      <c r="I11" s="53"/>
      <c r="J11" s="53"/>
      <c r="K11" s="53" t="s">
        <v>1151</v>
      </c>
      <c r="L11" s="53" t="s">
        <v>1151</v>
      </c>
      <c r="M11" s="53" t="s">
        <v>1151</v>
      </c>
      <c r="N11" s="53" t="s">
        <v>1151</v>
      </c>
      <c r="O11" s="53" t="s">
        <v>1153</v>
      </c>
      <c r="P11" s="53"/>
      <c r="Q11" s="53"/>
      <c r="R11" s="53"/>
      <c r="S11" s="53"/>
      <c r="T11" s="53"/>
      <c r="U11" s="53"/>
      <c r="V11" s="54" t="s">
        <v>1230</v>
      </c>
      <c r="W11" s="88" t="s">
        <v>1323</v>
      </c>
    </row>
    <row r="12" spans="1:23" ht="17.25" customHeight="1">
      <c r="A12" s="3">
        <v>5</v>
      </c>
      <c r="B12" s="49" t="s">
        <v>164</v>
      </c>
      <c r="C12" s="50" t="s">
        <v>437</v>
      </c>
      <c r="D12" s="51" t="s">
        <v>438</v>
      </c>
      <c r="E12" s="51" t="s">
        <v>15</v>
      </c>
      <c r="F12" s="52" t="s">
        <v>422</v>
      </c>
      <c r="G12" s="53"/>
      <c r="H12" s="53" t="s">
        <v>1151</v>
      </c>
      <c r="I12" s="53" t="s">
        <v>1151</v>
      </c>
      <c r="J12" s="53" t="s">
        <v>1151</v>
      </c>
      <c r="K12" s="53" t="s">
        <v>1151</v>
      </c>
      <c r="L12" s="53" t="s">
        <v>1153</v>
      </c>
      <c r="M12" s="53"/>
      <c r="N12" s="53"/>
      <c r="O12" s="53"/>
      <c r="P12" s="53"/>
      <c r="Q12" s="53"/>
      <c r="R12" s="53"/>
      <c r="S12" s="53"/>
      <c r="T12" s="53"/>
      <c r="U12" s="53"/>
      <c r="V12" s="54" t="s">
        <v>1223</v>
      </c>
      <c r="W12" s="88" t="s">
        <v>1324</v>
      </c>
    </row>
    <row r="13" spans="1:23" ht="17.25" customHeight="1">
      <c r="A13" s="3">
        <v>6</v>
      </c>
      <c r="B13" s="49" t="s">
        <v>88</v>
      </c>
      <c r="C13" s="50" t="s">
        <v>89</v>
      </c>
      <c r="D13" s="51">
        <v>36823</v>
      </c>
      <c r="E13" s="51" t="s">
        <v>15</v>
      </c>
      <c r="F13" s="52" t="s">
        <v>74</v>
      </c>
      <c r="G13" s="53" t="s">
        <v>1155</v>
      </c>
      <c r="H13" s="53" t="s">
        <v>1151</v>
      </c>
      <c r="I13" s="53" t="s">
        <v>1151</v>
      </c>
      <c r="J13" s="53" t="s">
        <v>1151</v>
      </c>
      <c r="K13" s="53" t="s">
        <v>1153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 t="s">
        <v>1224</v>
      </c>
      <c r="W13" s="88" t="s">
        <v>1324</v>
      </c>
    </row>
    <row r="14" spans="1:23" ht="17.25" customHeight="1">
      <c r="A14" s="3">
        <v>7</v>
      </c>
      <c r="B14" s="49" t="s">
        <v>86</v>
      </c>
      <c r="C14" s="50" t="s">
        <v>87</v>
      </c>
      <c r="D14" s="51">
        <v>36439</v>
      </c>
      <c r="E14" s="51" t="s">
        <v>15</v>
      </c>
      <c r="F14" s="52" t="s">
        <v>77</v>
      </c>
      <c r="G14" s="53" t="s">
        <v>1152</v>
      </c>
      <c r="H14" s="53" t="s">
        <v>1155</v>
      </c>
      <c r="I14" s="53" t="s">
        <v>1151</v>
      </c>
      <c r="J14" s="53" t="s">
        <v>1153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 t="s">
        <v>1157</v>
      </c>
      <c r="W14" s="88"/>
    </row>
    <row r="15" spans="1:23" ht="17.25" customHeight="1">
      <c r="A15" s="3">
        <v>8</v>
      </c>
      <c r="B15" s="49" t="s">
        <v>1231</v>
      </c>
      <c r="C15" s="50" t="s">
        <v>1232</v>
      </c>
      <c r="D15" s="51">
        <v>36587</v>
      </c>
      <c r="E15" s="51" t="s">
        <v>15</v>
      </c>
      <c r="F15" s="52" t="s">
        <v>422</v>
      </c>
      <c r="G15" s="53" t="s">
        <v>1155</v>
      </c>
      <c r="H15" s="53" t="s">
        <v>1155</v>
      </c>
      <c r="I15" s="53" t="s">
        <v>1153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 t="s">
        <v>1233</v>
      </c>
      <c r="W15" s="88"/>
    </row>
    <row r="16" spans="1:23" ht="17.25" customHeight="1">
      <c r="A16" s="3"/>
      <c r="B16" s="49" t="s">
        <v>189</v>
      </c>
      <c r="C16" s="50" t="s">
        <v>435</v>
      </c>
      <c r="D16" s="51" t="s">
        <v>436</v>
      </c>
      <c r="E16" s="51" t="s">
        <v>15</v>
      </c>
      <c r="F16" s="52" t="s">
        <v>422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 t="s">
        <v>914</v>
      </c>
      <c r="W16" s="88"/>
    </row>
  </sheetData>
  <sheetProtection/>
  <mergeCells count="8">
    <mergeCell ref="W7:W8"/>
    <mergeCell ref="F7:F8"/>
    <mergeCell ref="V7:V8"/>
    <mergeCell ref="A7:A8"/>
    <mergeCell ref="B7:B8"/>
    <mergeCell ref="C7:C8"/>
    <mergeCell ref="D7:D8"/>
    <mergeCell ref="E7:E8"/>
  </mergeCells>
  <printOptions/>
  <pageMargins left="0.32" right="0.28" top="1" bottom="1" header="0" footer="0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1:O9"/>
  <sheetViews>
    <sheetView workbookViewId="0" topLeftCell="A1">
      <selection activeCell="N14" sqref="N14"/>
    </sheetView>
  </sheetViews>
  <sheetFormatPr defaultColWidth="9.140625" defaultRowHeight="12.75"/>
  <cols>
    <col min="1" max="1" width="4.28125" style="0" customWidth="1"/>
    <col min="2" max="2" width="9.421875" style="0" customWidth="1"/>
    <col min="3" max="3" width="11.421875" style="0" customWidth="1"/>
    <col min="4" max="4" width="9.7109375" style="0" bestFit="1" customWidth="1"/>
    <col min="5" max="5" width="6.7109375" style="0" bestFit="1" customWidth="1"/>
    <col min="6" max="6" width="18.57421875" style="0" bestFit="1" customWidth="1"/>
    <col min="7" max="13" width="5.00390625" style="0" customWidth="1"/>
    <col min="14" max="14" width="6.7109375" style="0" customWidth="1"/>
  </cols>
  <sheetData>
    <row r="1" spans="1:14" ht="18.75">
      <c r="A1" s="18"/>
      <c r="B1" s="32"/>
      <c r="C1" s="32"/>
      <c r="D1" s="9" t="s">
        <v>36</v>
      </c>
      <c r="E1" s="9"/>
      <c r="G1" s="33"/>
      <c r="H1" s="18"/>
      <c r="I1" s="18"/>
      <c r="J1" s="18"/>
      <c r="K1" s="18"/>
      <c r="L1" s="18"/>
      <c r="M1" s="18"/>
      <c r="N1" s="18"/>
    </row>
    <row r="2" spans="1:14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13" t="s">
        <v>65</v>
      </c>
    </row>
    <row r="3" s="1" customFormat="1" ht="5.25"/>
    <row r="4" spans="1:14" ht="15.75">
      <c r="A4" s="18"/>
      <c r="B4" s="36" t="s">
        <v>47</v>
      </c>
      <c r="C4" s="32"/>
      <c r="F4" s="37" t="s">
        <v>38</v>
      </c>
      <c r="G4" s="17"/>
      <c r="H4" s="38"/>
      <c r="I4" s="30"/>
      <c r="J4" s="30"/>
      <c r="K4" s="30"/>
      <c r="L4" s="30"/>
      <c r="M4" s="30"/>
      <c r="N4" s="30"/>
    </row>
    <row r="5" spans="1:14" ht="13.5" thickBot="1">
      <c r="A5" s="34"/>
      <c r="B5" s="39"/>
      <c r="C5" s="35"/>
      <c r="D5" s="35"/>
      <c r="E5" s="35"/>
      <c r="F5" s="35"/>
      <c r="G5" s="40"/>
      <c r="H5" s="40"/>
      <c r="I5" s="40"/>
      <c r="J5" s="40"/>
      <c r="K5" s="40"/>
      <c r="L5" s="40"/>
      <c r="M5" s="40"/>
      <c r="N5" s="34"/>
    </row>
    <row r="6" spans="1:15" ht="13.5" thickBot="1">
      <c r="A6" s="41" t="s">
        <v>63</v>
      </c>
      <c r="B6" s="42" t="s">
        <v>11</v>
      </c>
      <c r="C6" s="43" t="s">
        <v>12</v>
      </c>
      <c r="D6" s="44" t="s">
        <v>13</v>
      </c>
      <c r="E6" s="55" t="s">
        <v>34</v>
      </c>
      <c r="F6" s="45" t="s">
        <v>14</v>
      </c>
      <c r="G6" s="46" t="s">
        <v>1221</v>
      </c>
      <c r="H6" s="47" t="s">
        <v>1234</v>
      </c>
      <c r="I6" s="46" t="s">
        <v>163</v>
      </c>
      <c r="J6" s="56" t="s">
        <v>1235</v>
      </c>
      <c r="K6" s="56" t="s">
        <v>1236</v>
      </c>
      <c r="L6" s="56" t="s">
        <v>1237</v>
      </c>
      <c r="M6" s="56" t="s">
        <v>1238</v>
      </c>
      <c r="N6" s="48" t="s">
        <v>46</v>
      </c>
      <c r="O6" s="22" t="s">
        <v>1319</v>
      </c>
    </row>
    <row r="7" spans="1:15" ht="17.25" customHeight="1">
      <c r="A7" s="3">
        <v>1</v>
      </c>
      <c r="B7" s="49" t="s">
        <v>93</v>
      </c>
      <c r="C7" s="50" t="s">
        <v>94</v>
      </c>
      <c r="D7" s="51">
        <v>32622</v>
      </c>
      <c r="E7" s="51" t="s">
        <v>15</v>
      </c>
      <c r="F7" s="52" t="s">
        <v>74</v>
      </c>
      <c r="G7" s="53" t="s">
        <v>1151</v>
      </c>
      <c r="H7" s="53" t="s">
        <v>1151</v>
      </c>
      <c r="I7" s="53" t="s">
        <v>1151</v>
      </c>
      <c r="J7" s="53" t="s">
        <v>1151</v>
      </c>
      <c r="K7" s="53" t="s">
        <v>1152</v>
      </c>
      <c r="L7" s="53" t="s">
        <v>1151</v>
      </c>
      <c r="M7" s="53" t="s">
        <v>1153</v>
      </c>
      <c r="N7" s="54" t="s">
        <v>1243</v>
      </c>
      <c r="O7" s="84" t="s">
        <v>1325</v>
      </c>
    </row>
    <row r="8" spans="1:15" ht="17.25" customHeight="1">
      <c r="A8" s="3"/>
      <c r="B8" s="49" t="s">
        <v>95</v>
      </c>
      <c r="C8" s="50" t="s">
        <v>96</v>
      </c>
      <c r="D8" s="51" t="s">
        <v>97</v>
      </c>
      <c r="E8" s="51" t="s">
        <v>15</v>
      </c>
      <c r="F8" s="52" t="s">
        <v>74</v>
      </c>
      <c r="G8" s="53" t="s">
        <v>1244</v>
      </c>
      <c r="H8" s="53" t="s">
        <v>972</v>
      </c>
      <c r="I8" s="53"/>
      <c r="J8" s="53"/>
      <c r="K8" s="53"/>
      <c r="L8" s="53"/>
      <c r="M8" s="53"/>
      <c r="N8" s="54" t="s">
        <v>1114</v>
      </c>
      <c r="O8" s="84"/>
    </row>
    <row r="9" spans="1:15" ht="17.25" customHeight="1">
      <c r="A9" s="3"/>
      <c r="B9" s="49" t="s">
        <v>810</v>
      </c>
      <c r="C9" s="50" t="s">
        <v>811</v>
      </c>
      <c r="D9" s="51">
        <v>34318</v>
      </c>
      <c r="E9" s="51" t="s">
        <v>15</v>
      </c>
      <c r="F9" s="52" t="s">
        <v>794</v>
      </c>
      <c r="G9" s="53"/>
      <c r="H9" s="53"/>
      <c r="I9" s="53"/>
      <c r="J9" s="53"/>
      <c r="K9" s="53"/>
      <c r="L9" s="53"/>
      <c r="M9" s="53"/>
      <c r="N9" s="54" t="s">
        <v>914</v>
      </c>
      <c r="O9" s="84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N32"/>
  <sheetViews>
    <sheetView workbookViewId="0" topLeftCell="A1">
      <selection activeCell="K12" sqref="K12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10.57421875" style="0" customWidth="1"/>
    <col min="5" max="5" width="6.7109375" style="0" bestFit="1" customWidth="1"/>
    <col min="6" max="6" width="22.00390625" style="0" customWidth="1"/>
    <col min="7" max="12" width="6.140625" style="0" customWidth="1"/>
    <col min="13" max="13" width="6.57421875" style="2" customWidth="1"/>
  </cols>
  <sheetData>
    <row r="1" spans="1:13" ht="18.75">
      <c r="A1" s="18"/>
      <c r="B1" s="32"/>
      <c r="C1" s="32"/>
      <c r="F1" s="9" t="s">
        <v>16</v>
      </c>
      <c r="G1" s="33"/>
      <c r="H1" s="18"/>
      <c r="I1" s="18"/>
      <c r="J1" s="18"/>
      <c r="K1" s="18"/>
      <c r="L1" s="18"/>
      <c r="M1" s="13"/>
    </row>
    <row r="2" spans="1:13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13" t="s">
        <v>65</v>
      </c>
    </row>
    <row r="3" spans="1:13" ht="16.5" thickBot="1">
      <c r="A3" s="18"/>
      <c r="B3" s="36" t="s">
        <v>48</v>
      </c>
      <c r="C3" s="32"/>
      <c r="F3" s="37" t="s">
        <v>18</v>
      </c>
      <c r="G3" s="17"/>
      <c r="H3" s="38"/>
      <c r="I3" s="30"/>
      <c r="J3" s="30"/>
      <c r="K3" s="30"/>
      <c r="L3" s="30"/>
      <c r="M3" s="30"/>
    </row>
    <row r="4" spans="1:13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9"/>
      <c r="M4" s="34"/>
    </row>
    <row r="5" spans="1:14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24</v>
      </c>
      <c r="K5" s="61" t="s">
        <v>25</v>
      </c>
      <c r="L5" s="61" t="s">
        <v>26</v>
      </c>
      <c r="M5" s="48" t="s">
        <v>46</v>
      </c>
      <c r="N5" s="22" t="s">
        <v>1319</v>
      </c>
    </row>
    <row r="6" spans="1:14" ht="16.5" customHeight="1">
      <c r="A6" s="3">
        <v>1</v>
      </c>
      <c r="B6" s="24" t="s">
        <v>157</v>
      </c>
      <c r="C6" s="25" t="s">
        <v>250</v>
      </c>
      <c r="D6" s="26" t="s">
        <v>251</v>
      </c>
      <c r="E6" s="71" t="s">
        <v>15</v>
      </c>
      <c r="F6" s="27" t="s">
        <v>252</v>
      </c>
      <c r="G6" s="62">
        <v>5.1</v>
      </c>
      <c r="H6" s="62">
        <v>5.13</v>
      </c>
      <c r="I6" s="62">
        <v>5.05</v>
      </c>
      <c r="J6" s="62">
        <v>4.46</v>
      </c>
      <c r="K6" s="62" t="s">
        <v>996</v>
      </c>
      <c r="L6" s="62" t="s">
        <v>996</v>
      </c>
      <c r="M6" s="75">
        <f aca="true" t="shared" si="0" ref="M6:M15">MAX(G6:I6,J6:L6)</f>
        <v>5.13</v>
      </c>
      <c r="N6" s="84" t="str">
        <f aca="true" t="shared" si="1" ref="N6:N14">IF(ISBLANK(M6),"",IF(M6&gt;=6,"KSM",IF(M6&gt;=5.6,"I A",IF(M6&gt;=5.15,"II A",IF(M6&gt;=4.6,"III A",IF(M6&gt;=4.2,"I JA",IF(M6&gt;=3.85,"II JA",IF(M6&gt;=3.6,"III JA"))))))))</f>
        <v>III A</v>
      </c>
    </row>
    <row r="7" spans="1:14" ht="16.5" customHeight="1">
      <c r="A7" s="3">
        <v>2</v>
      </c>
      <c r="B7" s="24" t="s">
        <v>282</v>
      </c>
      <c r="C7" s="25" t="s">
        <v>283</v>
      </c>
      <c r="D7" s="26">
        <v>35467</v>
      </c>
      <c r="E7" s="71" t="s">
        <v>15</v>
      </c>
      <c r="F7" s="27" t="s">
        <v>284</v>
      </c>
      <c r="G7" s="62">
        <v>4.55</v>
      </c>
      <c r="H7" s="62" t="s">
        <v>932</v>
      </c>
      <c r="I7" s="62">
        <v>4.51</v>
      </c>
      <c r="J7" s="62">
        <v>4.62</v>
      </c>
      <c r="K7" s="62" t="s">
        <v>932</v>
      </c>
      <c r="L7" s="62" t="s">
        <v>932</v>
      </c>
      <c r="M7" s="75">
        <f t="shared" si="0"/>
        <v>4.62</v>
      </c>
      <c r="N7" s="84" t="str">
        <f t="shared" si="1"/>
        <v>III A</v>
      </c>
    </row>
    <row r="8" spans="1:14" ht="16.5" customHeight="1">
      <c r="A8" s="3">
        <v>3</v>
      </c>
      <c r="B8" s="24" t="s">
        <v>78</v>
      </c>
      <c r="C8" s="25" t="s">
        <v>151</v>
      </c>
      <c r="D8" s="26">
        <v>35748</v>
      </c>
      <c r="E8" s="71" t="s">
        <v>15</v>
      </c>
      <c r="F8" s="27" t="s">
        <v>136</v>
      </c>
      <c r="G8" s="62">
        <v>4.39</v>
      </c>
      <c r="H8" s="62">
        <v>4.28</v>
      </c>
      <c r="I8" s="62">
        <v>4.48</v>
      </c>
      <c r="J8" s="62">
        <v>4.18</v>
      </c>
      <c r="K8" s="62">
        <v>4.5</v>
      </c>
      <c r="L8" s="62">
        <v>4.58</v>
      </c>
      <c r="M8" s="75">
        <f t="shared" si="0"/>
        <v>4.58</v>
      </c>
      <c r="N8" s="84" t="str">
        <f t="shared" si="1"/>
        <v>I JA</v>
      </c>
    </row>
    <row r="9" spans="1:14" ht="16.5" customHeight="1">
      <c r="A9" s="3">
        <v>4</v>
      </c>
      <c r="B9" s="24" t="s">
        <v>339</v>
      </c>
      <c r="C9" s="25" t="s">
        <v>340</v>
      </c>
      <c r="D9" s="26">
        <v>36523</v>
      </c>
      <c r="E9" s="71" t="s">
        <v>15</v>
      </c>
      <c r="F9" s="27" t="s">
        <v>341</v>
      </c>
      <c r="G9" s="62">
        <v>4.09</v>
      </c>
      <c r="H9" s="62">
        <v>4.25</v>
      </c>
      <c r="I9" s="62" t="s">
        <v>932</v>
      </c>
      <c r="J9" s="62">
        <v>4.23</v>
      </c>
      <c r="K9" s="62">
        <v>4.44</v>
      </c>
      <c r="L9" s="62" t="s">
        <v>996</v>
      </c>
      <c r="M9" s="75">
        <f t="shared" si="0"/>
        <v>4.44</v>
      </c>
      <c r="N9" s="84" t="str">
        <f t="shared" si="1"/>
        <v>I JA</v>
      </c>
    </row>
    <row r="10" spans="1:14" ht="16.5" customHeight="1">
      <c r="A10" s="3">
        <v>5</v>
      </c>
      <c r="B10" s="24" t="s">
        <v>325</v>
      </c>
      <c r="C10" s="25" t="s">
        <v>326</v>
      </c>
      <c r="D10" s="26">
        <v>36074</v>
      </c>
      <c r="E10" s="71" t="s">
        <v>15</v>
      </c>
      <c r="F10" s="27" t="s">
        <v>305</v>
      </c>
      <c r="G10" s="62" t="s">
        <v>932</v>
      </c>
      <c r="H10" s="62" t="s">
        <v>932</v>
      </c>
      <c r="I10" s="62">
        <v>4.23</v>
      </c>
      <c r="J10" s="62">
        <v>4.14</v>
      </c>
      <c r="K10" s="62" t="s">
        <v>932</v>
      </c>
      <c r="L10" s="62">
        <v>4.15</v>
      </c>
      <c r="M10" s="75">
        <f t="shared" si="0"/>
        <v>4.23</v>
      </c>
      <c r="N10" s="84" t="str">
        <f t="shared" si="1"/>
        <v>I JA</v>
      </c>
    </row>
    <row r="11" spans="1:14" ht="16.5" customHeight="1">
      <c r="A11" s="3">
        <v>6</v>
      </c>
      <c r="B11" s="24" t="s">
        <v>323</v>
      </c>
      <c r="C11" s="25" t="s">
        <v>324</v>
      </c>
      <c r="D11" s="26">
        <v>36057</v>
      </c>
      <c r="E11" s="71" t="s">
        <v>15</v>
      </c>
      <c r="F11" s="27" t="s">
        <v>305</v>
      </c>
      <c r="G11" s="62">
        <v>4.16</v>
      </c>
      <c r="H11" s="62">
        <v>4.14</v>
      </c>
      <c r="I11" s="62">
        <v>4.19</v>
      </c>
      <c r="J11" s="62">
        <v>4.01</v>
      </c>
      <c r="K11" s="62">
        <v>3.9</v>
      </c>
      <c r="L11" s="62" t="s">
        <v>932</v>
      </c>
      <c r="M11" s="75">
        <f t="shared" si="0"/>
        <v>4.19</v>
      </c>
      <c r="N11" s="84" t="str">
        <f t="shared" si="1"/>
        <v>II JA</v>
      </c>
    </row>
    <row r="12" spans="1:14" ht="16.5" customHeight="1">
      <c r="A12" s="3">
        <v>7</v>
      </c>
      <c r="B12" s="24" t="s">
        <v>152</v>
      </c>
      <c r="C12" s="25" t="s">
        <v>153</v>
      </c>
      <c r="D12" s="26">
        <v>35464</v>
      </c>
      <c r="E12" s="71" t="s">
        <v>15</v>
      </c>
      <c r="F12" s="27" t="s">
        <v>136</v>
      </c>
      <c r="G12" s="62" t="s">
        <v>932</v>
      </c>
      <c r="H12" s="62" t="s">
        <v>932</v>
      </c>
      <c r="I12" s="62">
        <v>4.14</v>
      </c>
      <c r="J12" s="62">
        <v>3.69</v>
      </c>
      <c r="K12" s="62" t="s">
        <v>932</v>
      </c>
      <c r="L12" s="62" t="s">
        <v>932</v>
      </c>
      <c r="M12" s="75">
        <f t="shared" si="0"/>
        <v>4.14</v>
      </c>
      <c r="N12" s="84" t="str">
        <f t="shared" si="1"/>
        <v>II JA</v>
      </c>
    </row>
    <row r="13" spans="1:14" ht="16.5" customHeight="1">
      <c r="A13" s="3">
        <v>8</v>
      </c>
      <c r="B13" s="24" t="s">
        <v>75</v>
      </c>
      <c r="C13" s="25" t="s">
        <v>300</v>
      </c>
      <c r="D13" s="26">
        <v>35614</v>
      </c>
      <c r="E13" s="71" t="s">
        <v>15</v>
      </c>
      <c r="F13" s="27" t="s">
        <v>663</v>
      </c>
      <c r="G13" s="62">
        <v>3.95</v>
      </c>
      <c r="H13" s="62" t="s">
        <v>932</v>
      </c>
      <c r="I13" s="62" t="s">
        <v>932</v>
      </c>
      <c r="J13" s="62">
        <v>3.74</v>
      </c>
      <c r="K13" s="62" t="s">
        <v>932</v>
      </c>
      <c r="L13" s="62" t="s">
        <v>932</v>
      </c>
      <c r="M13" s="75">
        <f t="shared" si="0"/>
        <v>3.95</v>
      </c>
      <c r="N13" s="84" t="str">
        <f t="shared" si="1"/>
        <v>II JA</v>
      </c>
    </row>
    <row r="14" spans="1:14" ht="16.5" customHeight="1">
      <c r="A14" s="3">
        <v>9</v>
      </c>
      <c r="B14" s="24" t="s">
        <v>546</v>
      </c>
      <c r="C14" s="25" t="s">
        <v>547</v>
      </c>
      <c r="D14" s="26">
        <v>35761</v>
      </c>
      <c r="E14" s="71" t="s">
        <v>15</v>
      </c>
      <c r="F14" s="27" t="s">
        <v>310</v>
      </c>
      <c r="G14" s="62">
        <v>3.95</v>
      </c>
      <c r="H14" s="62" t="s">
        <v>932</v>
      </c>
      <c r="I14" s="62" t="s">
        <v>932</v>
      </c>
      <c r="J14" s="62" t="s">
        <v>996</v>
      </c>
      <c r="K14" s="62" t="s">
        <v>996</v>
      </c>
      <c r="L14" s="62" t="s">
        <v>996</v>
      </c>
      <c r="M14" s="75">
        <f t="shared" si="0"/>
        <v>3.95</v>
      </c>
      <c r="N14" s="84" t="str">
        <f t="shared" si="1"/>
        <v>II JA</v>
      </c>
    </row>
    <row r="15" spans="1:14" ht="16.5" customHeight="1">
      <c r="A15" s="3">
        <v>10</v>
      </c>
      <c r="B15" s="24" t="s">
        <v>315</v>
      </c>
      <c r="C15" s="25" t="s">
        <v>324</v>
      </c>
      <c r="D15" s="26">
        <v>36146</v>
      </c>
      <c r="E15" s="71" t="s">
        <v>15</v>
      </c>
      <c r="F15" s="27" t="s">
        <v>481</v>
      </c>
      <c r="G15" s="62">
        <v>3.55</v>
      </c>
      <c r="H15" s="62">
        <v>3.54</v>
      </c>
      <c r="I15" s="62">
        <v>3.54</v>
      </c>
      <c r="J15" s="62"/>
      <c r="K15" s="62"/>
      <c r="L15" s="62"/>
      <c r="M15" s="75">
        <f t="shared" si="0"/>
        <v>3.55</v>
      </c>
      <c r="N15" s="84"/>
    </row>
    <row r="16" spans="1:14" ht="16.5" customHeight="1">
      <c r="A16" s="3" t="s">
        <v>61</v>
      </c>
      <c r="B16" s="24" t="s">
        <v>561</v>
      </c>
      <c r="C16" s="25" t="s">
        <v>562</v>
      </c>
      <c r="D16" s="26" t="s">
        <v>553</v>
      </c>
      <c r="E16" s="71" t="s">
        <v>557</v>
      </c>
      <c r="F16" s="27" t="s">
        <v>551</v>
      </c>
      <c r="G16" s="62"/>
      <c r="H16" s="62"/>
      <c r="I16" s="62"/>
      <c r="J16" s="62"/>
      <c r="K16" s="62"/>
      <c r="L16" s="62"/>
      <c r="M16" s="75" t="s">
        <v>914</v>
      </c>
      <c r="N16" s="84"/>
    </row>
    <row r="17" spans="1:14" ht="16.5" customHeight="1">
      <c r="A17" s="3" t="s">
        <v>61</v>
      </c>
      <c r="B17" s="24" t="s">
        <v>563</v>
      </c>
      <c r="C17" s="25" t="s">
        <v>564</v>
      </c>
      <c r="D17" s="26" t="s">
        <v>554</v>
      </c>
      <c r="E17" s="71" t="s">
        <v>557</v>
      </c>
      <c r="F17" s="27" t="s">
        <v>551</v>
      </c>
      <c r="G17" s="62"/>
      <c r="H17" s="62"/>
      <c r="I17" s="62"/>
      <c r="J17" s="62"/>
      <c r="K17" s="62"/>
      <c r="L17" s="62"/>
      <c r="M17" s="75" t="s">
        <v>914</v>
      </c>
      <c r="N17" s="84"/>
    </row>
    <row r="25" ht="12.75">
      <c r="G25" s="8"/>
    </row>
    <row r="30" ht="12.75">
      <c r="G30" s="8"/>
    </row>
    <row r="32" ht="12.75">
      <c r="G32" s="8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4"/>
  </sheetPr>
  <dimension ref="A1:N20"/>
  <sheetViews>
    <sheetView workbookViewId="0" topLeftCell="A1">
      <selection activeCell="N16" sqref="N16:N20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11.140625" style="0" customWidth="1"/>
    <col min="6" max="6" width="16.421875" style="0" customWidth="1"/>
    <col min="7" max="12" width="6.140625" style="0" customWidth="1"/>
    <col min="13" max="13" width="6.57421875" style="0" customWidth="1"/>
  </cols>
  <sheetData>
    <row r="1" spans="1:13" ht="18.75">
      <c r="A1" s="18"/>
      <c r="B1" s="32"/>
      <c r="C1" s="32"/>
      <c r="F1" s="9" t="s">
        <v>16</v>
      </c>
      <c r="G1" s="33"/>
      <c r="H1" s="18"/>
      <c r="I1" s="18"/>
      <c r="J1" s="18"/>
      <c r="K1" s="18"/>
      <c r="L1" s="18"/>
      <c r="M1" s="13"/>
    </row>
    <row r="2" spans="1:13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13" t="s">
        <v>65</v>
      </c>
    </row>
    <row r="3" spans="1:13" ht="16.5" thickBot="1">
      <c r="A3" s="18"/>
      <c r="B3" s="36" t="s">
        <v>48</v>
      </c>
      <c r="C3" s="32"/>
      <c r="F3" s="37" t="s">
        <v>37</v>
      </c>
      <c r="G3" s="17"/>
      <c r="H3" s="38"/>
      <c r="I3" s="30"/>
      <c r="J3" s="30"/>
      <c r="K3" s="30"/>
      <c r="L3" s="30"/>
      <c r="M3" s="30"/>
    </row>
    <row r="4" spans="1:13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9"/>
      <c r="M4" s="34"/>
    </row>
    <row r="5" spans="1:14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24</v>
      </c>
      <c r="K5" s="61" t="s">
        <v>25</v>
      </c>
      <c r="L5" s="61" t="s">
        <v>26</v>
      </c>
      <c r="M5" s="48" t="s">
        <v>46</v>
      </c>
      <c r="N5" s="22" t="s">
        <v>1319</v>
      </c>
    </row>
    <row r="6" spans="1:14" ht="16.5" customHeight="1">
      <c r="A6" s="3">
        <v>1</v>
      </c>
      <c r="B6" s="4" t="s">
        <v>154</v>
      </c>
      <c r="C6" s="5" t="s">
        <v>155</v>
      </c>
      <c r="D6" s="7">
        <v>35921</v>
      </c>
      <c r="E6" s="6" t="s">
        <v>15</v>
      </c>
      <c r="F6" s="6" t="s">
        <v>136</v>
      </c>
      <c r="G6" s="62" t="s">
        <v>932</v>
      </c>
      <c r="H6" s="62">
        <v>4.99</v>
      </c>
      <c r="I6" s="62">
        <v>5.01</v>
      </c>
      <c r="J6" s="62">
        <v>4.95</v>
      </c>
      <c r="K6" s="62" t="s">
        <v>932</v>
      </c>
      <c r="L6" s="62">
        <v>5.01</v>
      </c>
      <c r="M6" s="75">
        <f aca="true" t="shared" si="0" ref="M6:M16">MAX(G6:I6,J6:L6)</f>
        <v>5.01</v>
      </c>
      <c r="N6" s="84" t="str">
        <f aca="true" t="shared" si="1" ref="N6:N15">IF(ISBLANK(M6),"",IF(M6&gt;=7.2,"KSM",IF(M6&gt;=6.7,"I A",IF(M6&gt;=6.2,"II A",IF(M6&gt;=5.6,"III A",IF(M6&gt;=5,"I JA",IF(M6&gt;=4.45,"II JA",IF(M6&gt;=4,"III JA"))))))))</f>
        <v>I JA</v>
      </c>
    </row>
    <row r="7" spans="1:14" ht="16.5" customHeight="1">
      <c r="A7" s="3">
        <v>2</v>
      </c>
      <c r="B7" s="4" t="s">
        <v>187</v>
      </c>
      <c r="C7" s="5" t="s">
        <v>188</v>
      </c>
      <c r="D7" s="7">
        <v>35911</v>
      </c>
      <c r="E7" s="6" t="s">
        <v>15</v>
      </c>
      <c r="F7" s="6" t="s">
        <v>184</v>
      </c>
      <c r="G7" s="62">
        <v>4.88</v>
      </c>
      <c r="H7" s="62">
        <v>4.93</v>
      </c>
      <c r="I7" s="62">
        <v>4.82</v>
      </c>
      <c r="J7" s="62">
        <v>5</v>
      </c>
      <c r="K7" s="62">
        <v>4.88</v>
      </c>
      <c r="L7" s="62">
        <v>4.82</v>
      </c>
      <c r="M7" s="75">
        <f t="shared" si="0"/>
        <v>5</v>
      </c>
      <c r="N7" s="84" t="str">
        <f t="shared" si="1"/>
        <v>I JA</v>
      </c>
    </row>
    <row r="8" spans="1:14" ht="16.5" customHeight="1">
      <c r="A8" s="3">
        <v>3</v>
      </c>
      <c r="B8" s="4" t="s">
        <v>548</v>
      </c>
      <c r="C8" s="5" t="s">
        <v>549</v>
      </c>
      <c r="D8" s="7">
        <v>35990</v>
      </c>
      <c r="E8" s="6" t="s">
        <v>15</v>
      </c>
      <c r="F8" s="6" t="s">
        <v>310</v>
      </c>
      <c r="G8" s="62" t="s">
        <v>932</v>
      </c>
      <c r="H8" s="62" t="s">
        <v>932</v>
      </c>
      <c r="I8" s="62" t="s">
        <v>932</v>
      </c>
      <c r="J8" s="62" t="s">
        <v>932</v>
      </c>
      <c r="K8" s="62">
        <v>4.86</v>
      </c>
      <c r="L8" s="62">
        <v>4.81</v>
      </c>
      <c r="M8" s="75">
        <f t="shared" si="0"/>
        <v>4.86</v>
      </c>
      <c r="N8" s="84" t="str">
        <f t="shared" si="1"/>
        <v>II JA</v>
      </c>
    </row>
    <row r="9" spans="1:14" ht="16.5" customHeight="1">
      <c r="A9" s="3">
        <v>4</v>
      </c>
      <c r="B9" s="4" t="s">
        <v>196</v>
      </c>
      <c r="C9" s="5" t="s">
        <v>197</v>
      </c>
      <c r="D9" s="7">
        <v>35646</v>
      </c>
      <c r="E9" s="6" t="s">
        <v>15</v>
      </c>
      <c r="F9" s="6" t="s">
        <v>184</v>
      </c>
      <c r="G9" s="62">
        <v>4.41</v>
      </c>
      <c r="H9" s="62">
        <v>4.7</v>
      </c>
      <c r="I9" s="62">
        <v>4.64</v>
      </c>
      <c r="J9" s="62">
        <v>4.54</v>
      </c>
      <c r="K9" s="62">
        <v>4.79</v>
      </c>
      <c r="L9" s="62">
        <v>4.62</v>
      </c>
      <c r="M9" s="75">
        <f t="shared" si="0"/>
        <v>4.79</v>
      </c>
      <c r="N9" s="84" t="str">
        <f t="shared" si="1"/>
        <v>II JA</v>
      </c>
    </row>
    <row r="10" spans="1:14" ht="16.5" customHeight="1">
      <c r="A10" s="3">
        <v>5</v>
      </c>
      <c r="B10" s="4" t="s">
        <v>297</v>
      </c>
      <c r="C10" s="5" t="s">
        <v>465</v>
      </c>
      <c r="D10" s="7">
        <v>35888</v>
      </c>
      <c r="E10" s="6" t="s">
        <v>15</v>
      </c>
      <c r="F10" s="6" t="s">
        <v>466</v>
      </c>
      <c r="G10" s="62">
        <v>4.7</v>
      </c>
      <c r="H10" s="62">
        <v>4.32</v>
      </c>
      <c r="I10" s="62">
        <v>4.55</v>
      </c>
      <c r="J10" s="62">
        <v>4.35</v>
      </c>
      <c r="K10" s="62">
        <v>4.66</v>
      </c>
      <c r="L10" s="62">
        <v>4.62</v>
      </c>
      <c r="M10" s="75">
        <f t="shared" si="0"/>
        <v>4.7</v>
      </c>
      <c r="N10" s="84" t="str">
        <f t="shared" si="1"/>
        <v>II JA</v>
      </c>
    </row>
    <row r="11" spans="1:14" ht="16.5" customHeight="1">
      <c r="A11" s="3">
        <v>6</v>
      </c>
      <c r="B11" s="4" t="s">
        <v>467</v>
      </c>
      <c r="C11" s="5" t="s">
        <v>468</v>
      </c>
      <c r="D11" s="7">
        <v>36095</v>
      </c>
      <c r="E11" s="6" t="s">
        <v>15</v>
      </c>
      <c r="F11" s="6" t="s">
        <v>461</v>
      </c>
      <c r="G11" s="62" t="s">
        <v>932</v>
      </c>
      <c r="H11" s="62">
        <v>3.83</v>
      </c>
      <c r="I11" s="62">
        <v>4.28</v>
      </c>
      <c r="J11" s="62" t="s">
        <v>932</v>
      </c>
      <c r="K11" s="62" t="s">
        <v>932</v>
      </c>
      <c r="L11" s="62" t="s">
        <v>932</v>
      </c>
      <c r="M11" s="75">
        <f t="shared" si="0"/>
        <v>4.28</v>
      </c>
      <c r="N11" s="84" t="str">
        <f t="shared" si="1"/>
        <v>III JA</v>
      </c>
    </row>
    <row r="12" spans="1:14" ht="16.5" customHeight="1">
      <c r="A12" s="3" t="s">
        <v>61</v>
      </c>
      <c r="B12" s="4" t="s">
        <v>98</v>
      </c>
      <c r="C12" s="5" t="s">
        <v>456</v>
      </c>
      <c r="D12" s="7">
        <v>35601</v>
      </c>
      <c r="E12" s="6" t="s">
        <v>15</v>
      </c>
      <c r="F12" s="6" t="s">
        <v>461</v>
      </c>
      <c r="G12" s="62">
        <v>5.14</v>
      </c>
      <c r="H12" s="62">
        <v>5.2</v>
      </c>
      <c r="I12" s="62">
        <v>5.06</v>
      </c>
      <c r="J12" s="62"/>
      <c r="K12" s="62"/>
      <c r="L12" s="62"/>
      <c r="M12" s="75">
        <f t="shared" si="0"/>
        <v>5.2</v>
      </c>
      <c r="N12" s="84" t="str">
        <f t="shared" si="1"/>
        <v>I JA</v>
      </c>
    </row>
    <row r="13" spans="1:14" ht="16.5" customHeight="1">
      <c r="A13" s="3" t="s">
        <v>61</v>
      </c>
      <c r="B13" s="4" t="s">
        <v>482</v>
      </c>
      <c r="C13" s="5" t="s">
        <v>483</v>
      </c>
      <c r="D13" s="7">
        <v>35517</v>
      </c>
      <c r="E13" s="6" t="s">
        <v>15</v>
      </c>
      <c r="F13" s="6" t="s">
        <v>481</v>
      </c>
      <c r="G13" s="62">
        <v>4.89</v>
      </c>
      <c r="H13" s="62">
        <v>5.12</v>
      </c>
      <c r="I13" s="62">
        <v>4.78</v>
      </c>
      <c r="J13" s="62"/>
      <c r="K13" s="62"/>
      <c r="L13" s="62"/>
      <c r="M13" s="75">
        <f t="shared" si="0"/>
        <v>5.12</v>
      </c>
      <c r="N13" s="84" t="str">
        <f t="shared" si="1"/>
        <v>I JA</v>
      </c>
    </row>
    <row r="14" spans="1:14" ht="16.5" customHeight="1">
      <c r="A14" s="3" t="s">
        <v>61</v>
      </c>
      <c r="B14" s="4" t="s">
        <v>278</v>
      </c>
      <c r="C14" s="5" t="s">
        <v>480</v>
      </c>
      <c r="D14" s="7">
        <v>35479</v>
      </c>
      <c r="E14" s="6" t="s">
        <v>15</v>
      </c>
      <c r="F14" s="6" t="s">
        <v>481</v>
      </c>
      <c r="G14" s="62">
        <v>4.73</v>
      </c>
      <c r="H14" s="62" t="s">
        <v>932</v>
      </c>
      <c r="I14" s="62">
        <v>4.29</v>
      </c>
      <c r="J14" s="62"/>
      <c r="K14" s="62"/>
      <c r="L14" s="62"/>
      <c r="M14" s="75">
        <f t="shared" si="0"/>
        <v>4.73</v>
      </c>
      <c r="N14" s="84" t="str">
        <f t="shared" si="1"/>
        <v>II JA</v>
      </c>
    </row>
    <row r="15" spans="1:14" ht="16.5" customHeight="1">
      <c r="A15" s="3" t="s">
        <v>61</v>
      </c>
      <c r="B15" s="4" t="s">
        <v>54</v>
      </c>
      <c r="C15" s="5" t="s">
        <v>485</v>
      </c>
      <c r="D15" s="7">
        <v>36126</v>
      </c>
      <c r="E15" s="6" t="s">
        <v>15</v>
      </c>
      <c r="F15" s="6" t="s">
        <v>481</v>
      </c>
      <c r="G15" s="62">
        <v>4.13</v>
      </c>
      <c r="H15" s="62">
        <v>4.08</v>
      </c>
      <c r="I15" s="62" t="s">
        <v>932</v>
      </c>
      <c r="J15" s="62"/>
      <c r="K15" s="62"/>
      <c r="L15" s="62"/>
      <c r="M15" s="75">
        <f t="shared" si="0"/>
        <v>4.13</v>
      </c>
      <c r="N15" s="84" t="str">
        <f t="shared" si="1"/>
        <v>III JA</v>
      </c>
    </row>
    <row r="16" spans="1:14" ht="16.5" customHeight="1">
      <c r="A16" s="3" t="s">
        <v>61</v>
      </c>
      <c r="B16" s="4" t="s">
        <v>110</v>
      </c>
      <c r="C16" s="5" t="s">
        <v>471</v>
      </c>
      <c r="D16" s="7">
        <v>35891</v>
      </c>
      <c r="E16" s="6" t="s">
        <v>15</v>
      </c>
      <c r="F16" s="6" t="s">
        <v>461</v>
      </c>
      <c r="G16" s="62">
        <v>3.88</v>
      </c>
      <c r="H16" s="62">
        <v>3.57</v>
      </c>
      <c r="I16" s="62">
        <v>3.78</v>
      </c>
      <c r="J16" s="62"/>
      <c r="K16" s="62"/>
      <c r="L16" s="62"/>
      <c r="M16" s="75">
        <f t="shared" si="0"/>
        <v>3.88</v>
      </c>
      <c r="N16" s="84"/>
    </row>
    <row r="17" spans="1:14" ht="16.5" customHeight="1">
      <c r="A17" s="3"/>
      <c r="B17" s="4" t="s">
        <v>462</v>
      </c>
      <c r="C17" s="5" t="s">
        <v>463</v>
      </c>
      <c r="D17" s="7">
        <v>35972</v>
      </c>
      <c r="E17" s="6" t="s">
        <v>15</v>
      </c>
      <c r="F17" s="6" t="s">
        <v>461</v>
      </c>
      <c r="G17" s="62"/>
      <c r="H17" s="62"/>
      <c r="I17" s="62"/>
      <c r="J17" s="62"/>
      <c r="K17" s="62"/>
      <c r="L17" s="62"/>
      <c r="M17" s="75" t="s">
        <v>914</v>
      </c>
      <c r="N17" s="84"/>
    </row>
    <row r="18" spans="1:14" ht="16.5" customHeight="1">
      <c r="A18" s="3"/>
      <c r="B18" s="4" t="s">
        <v>369</v>
      </c>
      <c r="C18" s="5" t="s">
        <v>565</v>
      </c>
      <c r="D18" s="7" t="s">
        <v>555</v>
      </c>
      <c r="E18" s="6" t="s">
        <v>557</v>
      </c>
      <c r="F18" s="6" t="s">
        <v>551</v>
      </c>
      <c r="G18" s="62"/>
      <c r="H18" s="62"/>
      <c r="I18" s="62"/>
      <c r="J18" s="62"/>
      <c r="K18" s="62"/>
      <c r="L18" s="62"/>
      <c r="M18" s="75" t="s">
        <v>914</v>
      </c>
      <c r="N18" s="84"/>
    </row>
    <row r="19" spans="1:14" ht="16.5" customHeight="1">
      <c r="A19" s="3"/>
      <c r="B19" s="4" t="s">
        <v>239</v>
      </c>
      <c r="C19" s="5" t="s">
        <v>197</v>
      </c>
      <c r="D19" s="7">
        <v>35507</v>
      </c>
      <c r="E19" s="6" t="s">
        <v>15</v>
      </c>
      <c r="F19" s="6" t="s">
        <v>232</v>
      </c>
      <c r="G19" s="62"/>
      <c r="H19" s="62"/>
      <c r="I19" s="62"/>
      <c r="J19" s="62"/>
      <c r="K19" s="62"/>
      <c r="L19" s="62"/>
      <c r="M19" s="75" t="s">
        <v>914</v>
      </c>
      <c r="N19" s="84"/>
    </row>
    <row r="20" spans="1:14" ht="16.5" customHeight="1">
      <c r="A20" s="3"/>
      <c r="B20" s="4" t="s">
        <v>566</v>
      </c>
      <c r="C20" s="5" t="s">
        <v>567</v>
      </c>
      <c r="D20" s="7" t="s">
        <v>556</v>
      </c>
      <c r="E20" s="6" t="s">
        <v>557</v>
      </c>
      <c r="F20" s="6" t="s">
        <v>551</v>
      </c>
      <c r="G20" s="62"/>
      <c r="H20" s="62"/>
      <c r="I20" s="62"/>
      <c r="J20" s="62"/>
      <c r="K20" s="62"/>
      <c r="L20" s="62"/>
      <c r="M20" s="75" t="s">
        <v>914</v>
      </c>
      <c r="N20" s="8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zoomScalePageLayoutView="0" workbookViewId="0" topLeftCell="A22">
      <selection activeCell="G42" sqref="G42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2.57421875" style="8" bestFit="1" customWidth="1"/>
    <col min="7" max="7" width="6.0039062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35</v>
      </c>
      <c r="E4" s="17" t="s">
        <v>21</v>
      </c>
      <c r="F4" s="29" t="s">
        <v>67</v>
      </c>
      <c r="G4" s="11"/>
      <c r="H4" s="13"/>
    </row>
    <row r="5" spans="2:6" s="14" customFormat="1" ht="5.25">
      <c r="B5" s="15"/>
      <c r="F5" s="16"/>
    </row>
    <row r="6" spans="1:8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</row>
    <row r="7" spans="1:8" ht="17.25" customHeight="1">
      <c r="A7" s="23" t="s">
        <v>21</v>
      </c>
      <c r="B7" s="24" t="s">
        <v>315</v>
      </c>
      <c r="C7" s="25" t="s">
        <v>316</v>
      </c>
      <c r="D7" s="26">
        <v>34877</v>
      </c>
      <c r="E7" s="26" t="s">
        <v>15</v>
      </c>
      <c r="F7" s="27" t="s">
        <v>305</v>
      </c>
      <c r="G7" s="28" t="s">
        <v>1000</v>
      </c>
      <c r="H7" s="28"/>
    </row>
    <row r="8" spans="1:8" ht="17.25" customHeight="1">
      <c r="A8" s="23" t="s">
        <v>22</v>
      </c>
      <c r="B8" s="24" t="s">
        <v>661</v>
      </c>
      <c r="C8" s="25" t="s">
        <v>662</v>
      </c>
      <c r="D8" s="26">
        <v>35103</v>
      </c>
      <c r="E8" s="26" t="s">
        <v>15</v>
      </c>
      <c r="F8" s="27" t="s">
        <v>663</v>
      </c>
      <c r="G8" s="28" t="s">
        <v>999</v>
      </c>
      <c r="H8" s="28"/>
    </row>
    <row r="9" spans="1:8" ht="17.25" customHeight="1">
      <c r="A9" s="23" t="s">
        <v>23</v>
      </c>
      <c r="B9" s="24" t="s">
        <v>144</v>
      </c>
      <c r="C9" s="25" t="s">
        <v>145</v>
      </c>
      <c r="D9" s="26">
        <v>35326</v>
      </c>
      <c r="E9" s="26" t="s">
        <v>15</v>
      </c>
      <c r="F9" s="27" t="s">
        <v>136</v>
      </c>
      <c r="G9" s="28" t="s">
        <v>998</v>
      </c>
      <c r="H9" s="28"/>
    </row>
    <row r="10" spans="1:8" ht="17.25" customHeight="1">
      <c r="A10" s="23" t="s">
        <v>24</v>
      </c>
      <c r="B10" s="24" t="s">
        <v>237</v>
      </c>
      <c r="C10" s="25" t="s">
        <v>990</v>
      </c>
      <c r="D10" s="26">
        <v>31900</v>
      </c>
      <c r="E10" s="26" t="s">
        <v>991</v>
      </c>
      <c r="F10" s="27" t="s">
        <v>992</v>
      </c>
      <c r="G10" s="28" t="s">
        <v>997</v>
      </c>
      <c r="H10" s="28"/>
    </row>
    <row r="11" spans="1:8" ht="17.25" customHeight="1">
      <c r="A11" s="23" t="s">
        <v>25</v>
      </c>
      <c r="B11" s="24" t="s">
        <v>627</v>
      </c>
      <c r="C11" s="25" t="s">
        <v>628</v>
      </c>
      <c r="D11" s="26">
        <v>34628</v>
      </c>
      <c r="E11" s="26" t="s">
        <v>60</v>
      </c>
      <c r="F11" s="27" t="s">
        <v>620</v>
      </c>
      <c r="G11" s="28" t="s">
        <v>942</v>
      </c>
      <c r="H11" s="28"/>
    </row>
    <row r="12" spans="1:8" ht="17.25" customHeight="1">
      <c r="A12" s="23" t="s">
        <v>26</v>
      </c>
      <c r="B12" s="24" t="s">
        <v>399</v>
      </c>
      <c r="C12" s="25" t="s">
        <v>400</v>
      </c>
      <c r="D12" s="26" t="s">
        <v>401</v>
      </c>
      <c r="E12" s="26" t="s">
        <v>402</v>
      </c>
      <c r="F12" s="27" t="s">
        <v>403</v>
      </c>
      <c r="G12" s="28" t="s">
        <v>1001</v>
      </c>
      <c r="H12" s="28"/>
    </row>
    <row r="13" spans="2:6" s="14" customFormat="1" ht="5.25">
      <c r="B13" s="15"/>
      <c r="F13" s="16"/>
    </row>
    <row r="14" spans="2:8" ht="12.75">
      <c r="B14" s="17" t="s">
        <v>17</v>
      </c>
      <c r="C14" s="18"/>
      <c r="D14" s="17" t="s">
        <v>35</v>
      </c>
      <c r="E14" s="17" t="s">
        <v>22</v>
      </c>
      <c r="F14" s="29" t="s">
        <v>67</v>
      </c>
      <c r="G14" s="11"/>
      <c r="H14" s="13"/>
    </row>
    <row r="15" spans="2:6" s="14" customFormat="1" ht="5.25">
      <c r="B15" s="15"/>
      <c r="F15" s="16"/>
    </row>
    <row r="16" spans="1:8" ht="12.75">
      <c r="A16" s="19" t="s">
        <v>68</v>
      </c>
      <c r="B16" s="20" t="s">
        <v>11</v>
      </c>
      <c r="C16" s="21" t="s">
        <v>12</v>
      </c>
      <c r="D16" s="19" t="s">
        <v>13</v>
      </c>
      <c r="E16" s="19" t="s">
        <v>34</v>
      </c>
      <c r="F16" s="19" t="s">
        <v>14</v>
      </c>
      <c r="G16" s="22" t="s">
        <v>19</v>
      </c>
      <c r="H16" s="22" t="s">
        <v>20</v>
      </c>
    </row>
    <row r="17" spans="1:8" ht="17.25" customHeight="1">
      <c r="A17" s="23" t="s">
        <v>21</v>
      </c>
      <c r="B17" s="24" t="s">
        <v>146</v>
      </c>
      <c r="C17" s="25" t="s">
        <v>147</v>
      </c>
      <c r="D17" s="26">
        <v>35135</v>
      </c>
      <c r="E17" s="26" t="s">
        <v>15</v>
      </c>
      <c r="F17" s="27" t="s">
        <v>136</v>
      </c>
      <c r="G17" s="28" t="s">
        <v>1005</v>
      </c>
      <c r="H17" s="28"/>
    </row>
    <row r="18" spans="1:8" ht="17.25" customHeight="1">
      <c r="A18" s="23" t="s">
        <v>22</v>
      </c>
      <c r="B18" s="24" t="s">
        <v>302</v>
      </c>
      <c r="C18" s="25" t="s">
        <v>303</v>
      </c>
      <c r="D18" s="26" t="s">
        <v>301</v>
      </c>
      <c r="E18" s="26" t="s">
        <v>15</v>
      </c>
      <c r="F18" s="27" t="s">
        <v>284</v>
      </c>
      <c r="G18" s="28" t="s">
        <v>914</v>
      </c>
      <c r="H18" s="28"/>
    </row>
    <row r="19" spans="1:8" ht="17.25" customHeight="1">
      <c r="A19" s="23" t="s">
        <v>23</v>
      </c>
      <c r="B19" s="24" t="s">
        <v>299</v>
      </c>
      <c r="C19" s="25" t="s">
        <v>300</v>
      </c>
      <c r="D19" s="26">
        <v>35128</v>
      </c>
      <c r="E19" s="26" t="s">
        <v>15</v>
      </c>
      <c r="F19" s="27" t="s">
        <v>284</v>
      </c>
      <c r="G19" s="28" t="s">
        <v>1003</v>
      </c>
      <c r="H19" s="28"/>
    </row>
    <row r="20" spans="1:8" ht="17.25" customHeight="1">
      <c r="A20" s="23" t="s">
        <v>24</v>
      </c>
      <c r="B20" s="24" t="s">
        <v>365</v>
      </c>
      <c r="C20" s="25" t="s">
        <v>366</v>
      </c>
      <c r="D20" s="26" t="s">
        <v>312</v>
      </c>
      <c r="E20" s="26" t="s">
        <v>367</v>
      </c>
      <c r="F20" s="27" t="s">
        <v>368</v>
      </c>
      <c r="G20" s="28" t="s">
        <v>1002</v>
      </c>
      <c r="H20" s="28"/>
    </row>
    <row r="21" spans="1:8" ht="17.25" customHeight="1">
      <c r="A21" s="23" t="s">
        <v>25</v>
      </c>
      <c r="B21" s="24" t="s">
        <v>404</v>
      </c>
      <c r="C21" s="25" t="s">
        <v>400</v>
      </c>
      <c r="D21" s="26" t="s">
        <v>401</v>
      </c>
      <c r="E21" s="26" t="s">
        <v>402</v>
      </c>
      <c r="F21" s="27" t="s">
        <v>403</v>
      </c>
      <c r="G21" s="28" t="s">
        <v>1004</v>
      </c>
      <c r="H21" s="28"/>
    </row>
    <row r="22" spans="1:8" ht="17.25" customHeight="1">
      <c r="A22" s="23" t="s">
        <v>26</v>
      </c>
      <c r="B22" s="24" t="s">
        <v>72</v>
      </c>
      <c r="C22" s="25" t="s">
        <v>385</v>
      </c>
      <c r="D22" s="26" t="s">
        <v>386</v>
      </c>
      <c r="E22" s="26" t="s">
        <v>372</v>
      </c>
      <c r="F22" s="27" t="s">
        <v>373</v>
      </c>
      <c r="G22" s="28" t="s">
        <v>1006</v>
      </c>
      <c r="H22" s="28"/>
    </row>
    <row r="23" spans="2:6" s="14" customFormat="1" ht="5.25">
      <c r="B23" s="15"/>
      <c r="F23" s="16"/>
    </row>
    <row r="24" spans="2:8" ht="12.75">
      <c r="B24" s="17" t="s">
        <v>17</v>
      </c>
      <c r="C24" s="18"/>
      <c r="D24" s="17" t="s">
        <v>35</v>
      </c>
      <c r="E24" s="17" t="s">
        <v>23</v>
      </c>
      <c r="F24" s="29" t="s">
        <v>67</v>
      </c>
      <c r="G24" s="11"/>
      <c r="H24" s="13"/>
    </row>
    <row r="25" spans="2:6" s="14" customFormat="1" ht="5.25">
      <c r="B25" s="15"/>
      <c r="F25" s="16"/>
    </row>
    <row r="26" spans="1:8" ht="12.75">
      <c r="A26" s="19" t="s">
        <v>68</v>
      </c>
      <c r="B26" s="20" t="s">
        <v>11</v>
      </c>
      <c r="C26" s="21" t="s">
        <v>12</v>
      </c>
      <c r="D26" s="19" t="s">
        <v>13</v>
      </c>
      <c r="E26" s="19" t="s">
        <v>34</v>
      </c>
      <c r="F26" s="19" t="s">
        <v>14</v>
      </c>
      <c r="G26" s="22" t="s">
        <v>19</v>
      </c>
      <c r="H26" s="22" t="s">
        <v>20</v>
      </c>
    </row>
    <row r="27" spans="1:8" ht="17.25" customHeight="1">
      <c r="A27" s="23" t="s">
        <v>21</v>
      </c>
      <c r="B27" s="24" t="s">
        <v>492</v>
      </c>
      <c r="C27" s="25" t="s">
        <v>497</v>
      </c>
      <c r="D27" s="26">
        <v>32650</v>
      </c>
      <c r="E27" s="26" t="s">
        <v>15</v>
      </c>
      <c r="F27" s="27" t="s">
        <v>481</v>
      </c>
      <c r="G27" s="28" t="s">
        <v>914</v>
      </c>
      <c r="H27" s="28"/>
    </row>
    <row r="28" spans="1:8" ht="17.25" customHeight="1">
      <c r="A28" s="23" t="s">
        <v>22</v>
      </c>
      <c r="B28" s="24" t="s">
        <v>315</v>
      </c>
      <c r="C28" s="25" t="s">
        <v>317</v>
      </c>
      <c r="D28" s="26">
        <v>35070</v>
      </c>
      <c r="E28" s="26" t="s">
        <v>15</v>
      </c>
      <c r="F28" s="27" t="s">
        <v>305</v>
      </c>
      <c r="G28" s="28" t="s">
        <v>1011</v>
      </c>
      <c r="H28" s="28"/>
    </row>
    <row r="29" spans="1:8" ht="17.25" customHeight="1">
      <c r="A29" s="23" t="s">
        <v>23</v>
      </c>
      <c r="B29" s="24" t="s">
        <v>357</v>
      </c>
      <c r="C29" s="25" t="s">
        <v>358</v>
      </c>
      <c r="D29" s="26">
        <v>34954</v>
      </c>
      <c r="E29" s="26" t="s">
        <v>15</v>
      </c>
      <c r="F29" s="27" t="s">
        <v>335</v>
      </c>
      <c r="G29" s="28" t="s">
        <v>1009</v>
      </c>
      <c r="H29" s="28"/>
    </row>
    <row r="30" spans="1:8" ht="17.25" customHeight="1">
      <c r="A30" s="23" t="s">
        <v>24</v>
      </c>
      <c r="B30" s="24" t="s">
        <v>323</v>
      </c>
      <c r="C30" s="5" t="s">
        <v>963</v>
      </c>
      <c r="D30" s="26" t="s">
        <v>716</v>
      </c>
      <c r="E30" s="26" t="s">
        <v>15</v>
      </c>
      <c r="F30" s="27" t="s">
        <v>663</v>
      </c>
      <c r="G30" s="28" t="s">
        <v>1007</v>
      </c>
      <c r="H30" s="28"/>
    </row>
    <row r="31" spans="1:8" ht="17.25" customHeight="1">
      <c r="A31" s="23" t="s">
        <v>25</v>
      </c>
      <c r="B31" s="24" t="s">
        <v>75</v>
      </c>
      <c r="C31" s="25" t="s">
        <v>629</v>
      </c>
      <c r="D31" s="26">
        <v>34521</v>
      </c>
      <c r="E31" s="26" t="s">
        <v>60</v>
      </c>
      <c r="F31" s="27" t="s">
        <v>620</v>
      </c>
      <c r="G31" s="28" t="s">
        <v>1008</v>
      </c>
      <c r="H31" s="28"/>
    </row>
    <row r="32" spans="1:8" ht="17.25" customHeight="1">
      <c r="A32" s="23" t="s">
        <v>26</v>
      </c>
      <c r="B32" s="24" t="s">
        <v>543</v>
      </c>
      <c r="C32" s="25" t="s">
        <v>544</v>
      </c>
      <c r="D32" s="26">
        <v>35378</v>
      </c>
      <c r="E32" s="26" t="s">
        <v>15</v>
      </c>
      <c r="F32" s="27" t="s">
        <v>56</v>
      </c>
      <c r="G32" s="28" t="s">
        <v>1010</v>
      </c>
      <c r="H32" s="28"/>
    </row>
    <row r="33" spans="2:6" s="14" customFormat="1" ht="5.25">
      <c r="B33" s="15"/>
      <c r="F33" s="16"/>
    </row>
    <row r="34" spans="2:8" ht="12.75">
      <c r="B34" s="17" t="s">
        <v>17</v>
      </c>
      <c r="C34" s="18"/>
      <c r="D34" s="17" t="s">
        <v>35</v>
      </c>
      <c r="E34" s="17" t="s">
        <v>24</v>
      </c>
      <c r="F34" s="29" t="s">
        <v>67</v>
      </c>
      <c r="G34" s="11"/>
      <c r="H34" s="13"/>
    </row>
    <row r="35" spans="2:6" s="14" customFormat="1" ht="5.25">
      <c r="B35" s="15"/>
      <c r="F35" s="16"/>
    </row>
    <row r="36" spans="1:8" ht="12.75">
      <c r="A36" s="19" t="s">
        <v>68</v>
      </c>
      <c r="B36" s="20" t="s">
        <v>11</v>
      </c>
      <c r="C36" s="21" t="s">
        <v>12</v>
      </c>
      <c r="D36" s="19" t="s">
        <v>13</v>
      </c>
      <c r="E36" s="19" t="s">
        <v>34</v>
      </c>
      <c r="F36" s="19" t="s">
        <v>14</v>
      </c>
      <c r="G36" s="22" t="s">
        <v>19</v>
      </c>
      <c r="H36" s="22" t="s">
        <v>20</v>
      </c>
    </row>
    <row r="37" spans="1:8" ht="17.25" customHeight="1">
      <c r="A37" s="23" t="s">
        <v>21</v>
      </c>
      <c r="B37" s="24" t="s">
        <v>276</v>
      </c>
      <c r="C37" s="25" t="s">
        <v>405</v>
      </c>
      <c r="D37" s="26" t="s">
        <v>406</v>
      </c>
      <c r="E37" s="26" t="s">
        <v>402</v>
      </c>
      <c r="F37" s="27" t="s">
        <v>403</v>
      </c>
      <c r="G37" s="28" t="s">
        <v>957</v>
      </c>
      <c r="H37" s="28"/>
    </row>
    <row r="38" spans="1:8" ht="17.25" customHeight="1">
      <c r="A38" s="23" t="s">
        <v>22</v>
      </c>
      <c r="B38" s="24" t="s">
        <v>72</v>
      </c>
      <c r="C38" s="25" t="s">
        <v>630</v>
      </c>
      <c r="D38" s="26">
        <v>35878</v>
      </c>
      <c r="E38" s="26" t="s">
        <v>60</v>
      </c>
      <c r="F38" s="27" t="s">
        <v>620</v>
      </c>
      <c r="G38" s="28" t="s">
        <v>1012</v>
      </c>
      <c r="H38" s="28"/>
    </row>
    <row r="39" spans="1:8" ht="17.25" customHeight="1">
      <c r="A39" s="23" t="s">
        <v>23</v>
      </c>
      <c r="B39" s="24" t="s">
        <v>428</v>
      </c>
      <c r="C39" s="25" t="s">
        <v>429</v>
      </c>
      <c r="D39" s="26" t="s">
        <v>430</v>
      </c>
      <c r="E39" s="26" t="s">
        <v>15</v>
      </c>
      <c r="F39" s="27" t="s">
        <v>422</v>
      </c>
      <c r="G39" s="28" t="s">
        <v>914</v>
      </c>
      <c r="H39" s="28"/>
    </row>
    <row r="40" spans="1:8" ht="17.25" customHeight="1">
      <c r="A40" s="23" t="s">
        <v>24</v>
      </c>
      <c r="B40" s="24" t="s">
        <v>157</v>
      </c>
      <c r="C40" s="25" t="s">
        <v>158</v>
      </c>
      <c r="D40" s="26">
        <v>34723</v>
      </c>
      <c r="E40" s="26" t="s">
        <v>15</v>
      </c>
      <c r="F40" s="27" t="s">
        <v>159</v>
      </c>
      <c r="G40" s="28" t="s">
        <v>999</v>
      </c>
      <c r="H40" s="28"/>
    </row>
    <row r="41" spans="1:8" ht="17.25" customHeight="1">
      <c r="A41" s="23" t="s">
        <v>25</v>
      </c>
      <c r="B41" s="24" t="s">
        <v>428</v>
      </c>
      <c r="C41" s="25" t="s">
        <v>670</v>
      </c>
      <c r="D41" s="26" t="s">
        <v>671</v>
      </c>
      <c r="E41" s="26" t="s">
        <v>15</v>
      </c>
      <c r="F41" s="27" t="s">
        <v>663</v>
      </c>
      <c r="G41" s="28" t="s">
        <v>1013</v>
      </c>
      <c r="H41" s="28"/>
    </row>
    <row r="42" spans="1:8" ht="17.25" customHeight="1">
      <c r="A42" s="23" t="s">
        <v>26</v>
      </c>
      <c r="B42" s="24"/>
      <c r="C42" s="25"/>
      <c r="D42" s="26"/>
      <c r="E42" s="26"/>
      <c r="F42" s="27"/>
      <c r="G42" s="28"/>
      <c r="H42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O20"/>
  <sheetViews>
    <sheetView workbookViewId="0" topLeftCell="A1">
      <selection activeCell="L10" sqref="L10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7109375" style="0" customWidth="1"/>
    <col min="6" max="6" width="20.7109375" style="0" customWidth="1"/>
    <col min="7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36</v>
      </c>
      <c r="G1" s="33"/>
      <c r="H1" s="18"/>
      <c r="I1" s="18"/>
      <c r="J1" s="18"/>
      <c r="K1" s="18"/>
      <c r="L1" s="18"/>
      <c r="M1" s="18"/>
      <c r="N1" s="13"/>
    </row>
    <row r="2" spans="1:14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13" t="s">
        <v>65</v>
      </c>
    </row>
    <row r="3" spans="1:14" ht="16.5" thickBot="1">
      <c r="A3" s="18"/>
      <c r="B3" s="36" t="s">
        <v>48</v>
      </c>
      <c r="C3" s="32"/>
      <c r="F3" s="37" t="s">
        <v>35</v>
      </c>
      <c r="G3" s="17"/>
      <c r="H3" s="38"/>
      <c r="I3" s="30"/>
      <c r="J3" s="30"/>
      <c r="K3" s="30"/>
      <c r="L3" s="30"/>
      <c r="M3" s="30"/>
      <c r="N3" s="30"/>
    </row>
    <row r="4" spans="1:14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8"/>
      <c r="M4" s="59"/>
      <c r="N4" s="34"/>
    </row>
    <row r="5" spans="1:15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70</v>
      </c>
      <c r="K5" s="61" t="s">
        <v>24</v>
      </c>
      <c r="L5" s="61" t="s">
        <v>25</v>
      </c>
      <c r="M5" s="61" t="s">
        <v>26</v>
      </c>
      <c r="N5" s="48" t="s">
        <v>46</v>
      </c>
      <c r="O5" s="22" t="s">
        <v>1319</v>
      </c>
    </row>
    <row r="6" spans="1:15" s="83" customFormat="1" ht="16.5" customHeight="1">
      <c r="A6" s="76">
        <v>1</v>
      </c>
      <c r="B6" s="77" t="s">
        <v>865</v>
      </c>
      <c r="C6" s="78" t="s">
        <v>866</v>
      </c>
      <c r="D6" s="79">
        <v>29079</v>
      </c>
      <c r="E6" s="80" t="s">
        <v>15</v>
      </c>
      <c r="F6" s="80" t="s">
        <v>867</v>
      </c>
      <c r="G6" s="81">
        <v>6.11</v>
      </c>
      <c r="H6" s="81" t="s">
        <v>932</v>
      </c>
      <c r="I6" s="81" t="s">
        <v>932</v>
      </c>
      <c r="J6" s="82">
        <v>8</v>
      </c>
      <c r="K6" s="81">
        <v>6.08</v>
      </c>
      <c r="L6" s="81" t="s">
        <v>932</v>
      </c>
      <c r="M6" s="81" t="s">
        <v>932</v>
      </c>
      <c r="N6" s="75">
        <f aca="true" t="shared" si="0" ref="N6:N20">MAX(G6:I6,K6:M6)</f>
        <v>6.11</v>
      </c>
      <c r="O6" s="84" t="str">
        <f aca="true" t="shared" si="1" ref="O6:O20">IF(ISBLANK(N6),"",IF(N6&lt;4.6,"",IF(N6&gt;=6.62,"TSM",IF(N6&gt;=6.35,"SM",IF(N6&gt;=6,"KSM",IF(N6&gt;=5.6,"I A",IF(N6&gt;=5.15,"II A",IF(N6&gt;=4.6,"III A"))))))))</f>
        <v>KSM</v>
      </c>
    </row>
    <row r="7" spans="1:15" s="83" customFormat="1" ht="16.5" customHeight="1">
      <c r="A7" s="76">
        <v>2</v>
      </c>
      <c r="B7" s="77" t="s">
        <v>237</v>
      </c>
      <c r="C7" s="78" t="s">
        <v>238</v>
      </c>
      <c r="D7" s="79">
        <v>31926</v>
      </c>
      <c r="E7" s="80" t="s">
        <v>15</v>
      </c>
      <c r="F7" s="80" t="s">
        <v>232</v>
      </c>
      <c r="G7" s="81" t="s">
        <v>932</v>
      </c>
      <c r="H7" s="81">
        <v>5.92</v>
      </c>
      <c r="I7" s="81" t="s">
        <v>996</v>
      </c>
      <c r="J7" s="82">
        <v>7</v>
      </c>
      <c r="K7" s="81">
        <v>5.8</v>
      </c>
      <c r="L7" s="81" t="s">
        <v>932</v>
      </c>
      <c r="M7" s="81" t="s">
        <v>932</v>
      </c>
      <c r="N7" s="75">
        <f t="shared" si="0"/>
        <v>5.92</v>
      </c>
      <c r="O7" s="84" t="str">
        <f t="shared" si="1"/>
        <v>I A</v>
      </c>
    </row>
    <row r="8" spans="1:15" s="83" customFormat="1" ht="16.5" customHeight="1">
      <c r="A8" s="76">
        <v>3</v>
      </c>
      <c r="B8" s="77" t="s">
        <v>313</v>
      </c>
      <c r="C8" s="78" t="s">
        <v>314</v>
      </c>
      <c r="D8" s="79">
        <v>33250</v>
      </c>
      <c r="E8" s="80" t="s">
        <v>15</v>
      </c>
      <c r="F8" s="80" t="s">
        <v>305</v>
      </c>
      <c r="G8" s="81" t="s">
        <v>932</v>
      </c>
      <c r="H8" s="81">
        <v>5.88</v>
      </c>
      <c r="I8" s="81">
        <v>4.5</v>
      </c>
      <c r="J8" s="82">
        <v>6</v>
      </c>
      <c r="K8" s="81">
        <v>5.82</v>
      </c>
      <c r="L8" s="81">
        <v>5.81</v>
      </c>
      <c r="M8" s="81">
        <v>5.9</v>
      </c>
      <c r="N8" s="75">
        <f t="shared" si="0"/>
        <v>5.9</v>
      </c>
      <c r="O8" s="84" t="str">
        <f t="shared" si="1"/>
        <v>I A</v>
      </c>
    </row>
    <row r="9" spans="1:15" s="83" customFormat="1" ht="16.5" customHeight="1">
      <c r="A9" s="76">
        <v>4</v>
      </c>
      <c r="B9" s="77" t="s">
        <v>132</v>
      </c>
      <c r="C9" s="78" t="s">
        <v>133</v>
      </c>
      <c r="D9" s="79">
        <v>33110</v>
      </c>
      <c r="E9" s="80" t="s">
        <v>15</v>
      </c>
      <c r="F9" s="80" t="s">
        <v>131</v>
      </c>
      <c r="G9" s="81">
        <v>5.4</v>
      </c>
      <c r="H9" s="81">
        <v>5.58</v>
      </c>
      <c r="I9" s="81">
        <v>5.64</v>
      </c>
      <c r="J9" s="82">
        <v>5</v>
      </c>
      <c r="K9" s="81">
        <v>5.57</v>
      </c>
      <c r="L9" s="81">
        <v>5.54</v>
      </c>
      <c r="M9" s="81">
        <v>5.61</v>
      </c>
      <c r="N9" s="75">
        <f t="shared" si="0"/>
        <v>5.64</v>
      </c>
      <c r="O9" s="84" t="str">
        <f t="shared" si="1"/>
        <v>I A</v>
      </c>
    </row>
    <row r="10" spans="1:15" s="83" customFormat="1" ht="16.5" customHeight="1">
      <c r="A10" s="76">
        <v>5</v>
      </c>
      <c r="B10" s="77" t="s">
        <v>492</v>
      </c>
      <c r="C10" s="78" t="s">
        <v>868</v>
      </c>
      <c r="D10" s="79">
        <v>33272</v>
      </c>
      <c r="E10" s="80" t="s">
        <v>15</v>
      </c>
      <c r="F10" s="80" t="s">
        <v>869</v>
      </c>
      <c r="G10" s="81" t="s">
        <v>932</v>
      </c>
      <c r="H10" s="81">
        <v>5.56</v>
      </c>
      <c r="I10" s="81" t="s">
        <v>932</v>
      </c>
      <c r="J10" s="82">
        <v>4</v>
      </c>
      <c r="K10" s="81" t="s">
        <v>932</v>
      </c>
      <c r="L10" s="81" t="s">
        <v>932</v>
      </c>
      <c r="M10" s="81" t="s">
        <v>932</v>
      </c>
      <c r="N10" s="75">
        <f t="shared" si="0"/>
        <v>5.56</v>
      </c>
      <c r="O10" s="84" t="str">
        <f t="shared" si="1"/>
        <v>II A</v>
      </c>
    </row>
    <row r="11" spans="1:15" s="83" customFormat="1" ht="16.5" customHeight="1">
      <c r="A11" s="76">
        <v>6</v>
      </c>
      <c r="B11" s="77" t="s">
        <v>684</v>
      </c>
      <c r="C11" s="78" t="s">
        <v>870</v>
      </c>
      <c r="D11" s="79" t="s">
        <v>871</v>
      </c>
      <c r="E11" s="80" t="s">
        <v>872</v>
      </c>
      <c r="F11" s="80" t="s">
        <v>875</v>
      </c>
      <c r="G11" s="81" t="s">
        <v>932</v>
      </c>
      <c r="H11" s="81" t="s">
        <v>932</v>
      </c>
      <c r="I11" s="81">
        <v>5.45</v>
      </c>
      <c r="J11" s="82">
        <v>3</v>
      </c>
      <c r="K11" s="81" t="s">
        <v>932</v>
      </c>
      <c r="L11" s="81">
        <v>5.48</v>
      </c>
      <c r="M11" s="81">
        <v>5.51</v>
      </c>
      <c r="N11" s="75">
        <f t="shared" si="0"/>
        <v>5.51</v>
      </c>
      <c r="O11" s="84" t="str">
        <f t="shared" si="1"/>
        <v>II A</v>
      </c>
    </row>
    <row r="12" spans="1:15" s="83" customFormat="1" ht="16.5" customHeight="1">
      <c r="A12" s="76">
        <v>7</v>
      </c>
      <c r="B12" s="77" t="s">
        <v>225</v>
      </c>
      <c r="C12" s="78" t="s">
        <v>226</v>
      </c>
      <c r="D12" s="79" t="s">
        <v>227</v>
      </c>
      <c r="E12" s="80" t="s">
        <v>15</v>
      </c>
      <c r="F12" s="80" t="s">
        <v>223</v>
      </c>
      <c r="G12" s="81">
        <v>5.03</v>
      </c>
      <c r="H12" s="81">
        <v>5.22</v>
      </c>
      <c r="I12" s="81">
        <v>5.21</v>
      </c>
      <c r="J12" s="82">
        <v>2</v>
      </c>
      <c r="K12" s="81">
        <v>5.03</v>
      </c>
      <c r="L12" s="81" t="s">
        <v>996</v>
      </c>
      <c r="M12" s="81" t="s">
        <v>996</v>
      </c>
      <c r="N12" s="75">
        <f t="shared" si="0"/>
        <v>5.22</v>
      </c>
      <c r="O12" s="84" t="str">
        <f t="shared" si="1"/>
        <v>II A</v>
      </c>
    </row>
    <row r="13" spans="1:15" s="83" customFormat="1" ht="16.5" customHeight="1">
      <c r="A13" s="76">
        <v>8</v>
      </c>
      <c r="B13" s="77" t="s">
        <v>228</v>
      </c>
      <c r="C13" s="78" t="s">
        <v>229</v>
      </c>
      <c r="D13" s="79">
        <v>34044</v>
      </c>
      <c r="E13" s="80" t="s">
        <v>15</v>
      </c>
      <c r="F13" s="80" t="s">
        <v>230</v>
      </c>
      <c r="G13" s="81" t="s">
        <v>932</v>
      </c>
      <c r="H13" s="81">
        <v>4.89</v>
      </c>
      <c r="I13" s="81">
        <v>5.09</v>
      </c>
      <c r="J13" s="82">
        <v>1</v>
      </c>
      <c r="K13" s="81">
        <v>4.97</v>
      </c>
      <c r="L13" s="81" t="s">
        <v>932</v>
      </c>
      <c r="M13" s="81">
        <v>3.86</v>
      </c>
      <c r="N13" s="75">
        <f t="shared" si="0"/>
        <v>5.09</v>
      </c>
      <c r="O13" s="84" t="str">
        <f t="shared" si="1"/>
        <v>III A</v>
      </c>
    </row>
    <row r="14" spans="1:15" ht="16.5" customHeight="1">
      <c r="A14" s="76">
        <v>9</v>
      </c>
      <c r="B14" s="77" t="s">
        <v>121</v>
      </c>
      <c r="C14" s="78" t="s">
        <v>789</v>
      </c>
      <c r="D14" s="79" t="s">
        <v>790</v>
      </c>
      <c r="E14" s="80" t="s">
        <v>15</v>
      </c>
      <c r="F14" s="80" t="s">
        <v>791</v>
      </c>
      <c r="G14" s="81">
        <v>4.95</v>
      </c>
      <c r="H14" s="81" t="s">
        <v>932</v>
      </c>
      <c r="I14" s="81">
        <v>4.69</v>
      </c>
      <c r="J14" s="82"/>
      <c r="K14" s="81"/>
      <c r="L14" s="81"/>
      <c r="M14" s="81"/>
      <c r="N14" s="75">
        <f t="shared" si="0"/>
        <v>4.95</v>
      </c>
      <c r="O14" s="84" t="str">
        <f t="shared" si="1"/>
        <v>III A</v>
      </c>
    </row>
    <row r="15" spans="1:15" ht="16.5" customHeight="1">
      <c r="A15" s="76">
        <v>10</v>
      </c>
      <c r="B15" s="77" t="s">
        <v>357</v>
      </c>
      <c r="C15" s="78" t="s">
        <v>358</v>
      </c>
      <c r="D15" s="79">
        <v>34954</v>
      </c>
      <c r="E15" s="80" t="s">
        <v>15</v>
      </c>
      <c r="F15" s="80"/>
      <c r="G15" s="81">
        <v>4.52</v>
      </c>
      <c r="H15" s="81">
        <v>4.59</v>
      </c>
      <c r="I15" s="81">
        <v>4.02</v>
      </c>
      <c r="J15" s="82"/>
      <c r="K15" s="81"/>
      <c r="L15" s="81"/>
      <c r="M15" s="81"/>
      <c r="N15" s="75">
        <f t="shared" si="0"/>
        <v>4.59</v>
      </c>
      <c r="O15" s="84">
        <f t="shared" si="1"/>
      </c>
    </row>
    <row r="16" spans="1:15" ht="16.5" customHeight="1">
      <c r="A16" s="76">
        <v>11</v>
      </c>
      <c r="B16" s="77" t="s">
        <v>339</v>
      </c>
      <c r="C16" s="78" t="s">
        <v>431</v>
      </c>
      <c r="D16" s="79" t="s">
        <v>432</v>
      </c>
      <c r="E16" s="80" t="s">
        <v>15</v>
      </c>
      <c r="F16" s="80" t="s">
        <v>422</v>
      </c>
      <c r="G16" s="81" t="s">
        <v>932</v>
      </c>
      <c r="H16" s="81">
        <v>4.49</v>
      </c>
      <c r="I16" s="81">
        <v>4.54</v>
      </c>
      <c r="J16" s="82"/>
      <c r="K16" s="81"/>
      <c r="L16" s="81"/>
      <c r="M16" s="81"/>
      <c r="N16" s="75">
        <f t="shared" si="0"/>
        <v>4.54</v>
      </c>
      <c r="O16" s="84">
        <f t="shared" si="1"/>
      </c>
    </row>
    <row r="17" spans="1:15" ht="16.5" customHeight="1">
      <c r="A17" s="76">
        <v>12</v>
      </c>
      <c r="B17" s="77" t="s">
        <v>382</v>
      </c>
      <c r="C17" s="78" t="s">
        <v>383</v>
      </c>
      <c r="D17" s="79" t="s">
        <v>384</v>
      </c>
      <c r="E17" s="80" t="s">
        <v>372</v>
      </c>
      <c r="F17" s="80" t="s">
        <v>373</v>
      </c>
      <c r="G17" s="81" t="s">
        <v>932</v>
      </c>
      <c r="H17" s="81" t="s">
        <v>932</v>
      </c>
      <c r="I17" s="81">
        <v>4.46</v>
      </c>
      <c r="J17" s="82"/>
      <c r="K17" s="81"/>
      <c r="L17" s="81"/>
      <c r="M17" s="81"/>
      <c r="N17" s="75">
        <f t="shared" si="0"/>
        <v>4.46</v>
      </c>
      <c r="O17" s="84">
        <f t="shared" si="1"/>
      </c>
    </row>
    <row r="18" spans="1:15" ht="16.5" customHeight="1">
      <c r="A18" s="76">
        <v>13</v>
      </c>
      <c r="B18" s="77" t="s">
        <v>157</v>
      </c>
      <c r="C18" s="78" t="s">
        <v>158</v>
      </c>
      <c r="D18" s="79">
        <v>34723</v>
      </c>
      <c r="E18" s="80" t="s">
        <v>15</v>
      </c>
      <c r="F18" s="80" t="s">
        <v>159</v>
      </c>
      <c r="G18" s="81">
        <v>4.33</v>
      </c>
      <c r="H18" s="81">
        <v>4.13</v>
      </c>
      <c r="I18" s="81" t="s">
        <v>932</v>
      </c>
      <c r="J18" s="82"/>
      <c r="K18" s="81"/>
      <c r="L18" s="81"/>
      <c r="M18" s="81"/>
      <c r="N18" s="75">
        <f t="shared" si="0"/>
        <v>4.33</v>
      </c>
      <c r="O18" s="84">
        <f t="shared" si="1"/>
      </c>
    </row>
    <row r="19" spans="1:15" ht="16.5" customHeight="1">
      <c r="A19" s="76">
        <v>14</v>
      </c>
      <c r="B19" s="77" t="s">
        <v>585</v>
      </c>
      <c r="C19" s="78" t="s">
        <v>586</v>
      </c>
      <c r="D19" s="79" t="s">
        <v>587</v>
      </c>
      <c r="E19" s="80" t="s">
        <v>571</v>
      </c>
      <c r="F19" s="80" t="s">
        <v>576</v>
      </c>
      <c r="G19" s="81">
        <v>4.28</v>
      </c>
      <c r="H19" s="81">
        <v>4.2</v>
      </c>
      <c r="I19" s="81">
        <v>4.09</v>
      </c>
      <c r="J19" s="82"/>
      <c r="K19" s="81"/>
      <c r="L19" s="81"/>
      <c r="M19" s="81"/>
      <c r="N19" s="75">
        <f t="shared" si="0"/>
        <v>4.28</v>
      </c>
      <c r="O19" s="84">
        <f t="shared" si="1"/>
      </c>
    </row>
    <row r="20" spans="1:15" ht="16.5" customHeight="1">
      <c r="A20" s="76">
        <v>15</v>
      </c>
      <c r="B20" s="77" t="s">
        <v>157</v>
      </c>
      <c r="C20" s="78" t="s">
        <v>677</v>
      </c>
      <c r="D20" s="79" t="s">
        <v>678</v>
      </c>
      <c r="E20" s="80" t="s">
        <v>15</v>
      </c>
      <c r="F20" s="80" t="s">
        <v>663</v>
      </c>
      <c r="G20" s="81" t="s">
        <v>932</v>
      </c>
      <c r="H20" s="81">
        <v>4.09</v>
      </c>
      <c r="I20" s="81">
        <v>4.26</v>
      </c>
      <c r="J20" s="82"/>
      <c r="K20" s="81"/>
      <c r="L20" s="81"/>
      <c r="M20" s="81"/>
      <c r="N20" s="75">
        <f t="shared" si="0"/>
        <v>4.26</v>
      </c>
      <c r="O20" s="84">
        <f t="shared" si="1"/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2"/>
  </sheetPr>
  <dimension ref="A1:N24"/>
  <sheetViews>
    <sheetView workbookViewId="0" topLeftCell="A1">
      <selection activeCell="L15" sqref="L15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00390625" style="0" customWidth="1"/>
    <col min="6" max="6" width="22.8515625" style="0" customWidth="1"/>
    <col min="7" max="12" width="6.140625" style="0" customWidth="1"/>
    <col min="13" max="13" width="6.57421875" style="2" customWidth="1"/>
  </cols>
  <sheetData>
    <row r="1" spans="1:13" ht="18.75">
      <c r="A1" s="18"/>
      <c r="B1" s="32"/>
      <c r="C1" s="32"/>
      <c r="F1" s="9" t="s">
        <v>36</v>
      </c>
      <c r="G1" s="33"/>
      <c r="H1" s="18"/>
      <c r="I1" s="18"/>
      <c r="J1" s="18"/>
      <c r="K1" s="18"/>
      <c r="L1" s="18"/>
      <c r="M1" s="13"/>
    </row>
    <row r="2" spans="1:13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13" t="s">
        <v>65</v>
      </c>
    </row>
    <row r="3" spans="1:13" ht="16.5" thickBot="1">
      <c r="A3" s="18"/>
      <c r="B3" s="36" t="s">
        <v>48</v>
      </c>
      <c r="C3" s="32"/>
      <c r="F3" s="37" t="s">
        <v>38</v>
      </c>
      <c r="G3" s="17"/>
      <c r="H3" s="38"/>
      <c r="I3" s="30"/>
      <c r="J3" s="30"/>
      <c r="K3" s="30"/>
      <c r="L3" s="30"/>
      <c r="M3" s="30"/>
    </row>
    <row r="4" spans="1:13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9"/>
      <c r="M4" s="34"/>
    </row>
    <row r="5" spans="1:14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24</v>
      </c>
      <c r="K5" s="61" t="s">
        <v>25</v>
      </c>
      <c r="L5" s="61" t="s">
        <v>26</v>
      </c>
      <c r="M5" s="48" t="s">
        <v>46</v>
      </c>
      <c r="N5" s="22" t="s">
        <v>1319</v>
      </c>
    </row>
    <row r="6" spans="1:14" ht="16.5" customHeight="1">
      <c r="A6" s="3">
        <v>1</v>
      </c>
      <c r="B6" s="49" t="s">
        <v>98</v>
      </c>
      <c r="C6" s="50" t="s">
        <v>231</v>
      </c>
      <c r="D6" s="51">
        <v>32722</v>
      </c>
      <c r="E6" s="51" t="s">
        <v>15</v>
      </c>
      <c r="F6" s="52" t="s">
        <v>232</v>
      </c>
      <c r="G6" s="62">
        <v>7.11</v>
      </c>
      <c r="H6" s="62" t="s">
        <v>932</v>
      </c>
      <c r="I6" s="62">
        <v>7.22</v>
      </c>
      <c r="J6" s="62">
        <v>7.26</v>
      </c>
      <c r="K6" s="62">
        <v>7.49</v>
      </c>
      <c r="L6" s="62" t="s">
        <v>932</v>
      </c>
      <c r="M6" s="75">
        <f aca="true" t="shared" si="0" ref="M6:M23">MAX(G6:I6,J6:L6)</f>
        <v>7.49</v>
      </c>
      <c r="N6" s="84" t="str">
        <f>IF(ISBLANK(M6),"",IF(M6&lt;5.6,"",IF(M6&gt;=8.05,"TSM",IF(M6&gt;=7.65,"SM",IF(M6&gt;=7.2,"KSM",IF(M6&gt;=6.7,"I A",IF(M6&gt;=6.2,"II A",IF(M6&gt;=5.6,"III A"))))))))</f>
        <v>KSM</v>
      </c>
    </row>
    <row r="7" spans="1:14" ht="16.5" customHeight="1">
      <c r="A7" s="3">
        <v>2</v>
      </c>
      <c r="B7" s="49" t="s">
        <v>233</v>
      </c>
      <c r="C7" s="50" t="s">
        <v>234</v>
      </c>
      <c r="D7" s="51">
        <v>32615</v>
      </c>
      <c r="E7" s="51" t="s">
        <v>15</v>
      </c>
      <c r="F7" s="52" t="s">
        <v>1133</v>
      </c>
      <c r="G7" s="62" t="s">
        <v>932</v>
      </c>
      <c r="H7" s="62">
        <v>6.93</v>
      </c>
      <c r="I7" s="62">
        <v>7.16</v>
      </c>
      <c r="J7" s="62">
        <v>7.15</v>
      </c>
      <c r="K7" s="62" t="s">
        <v>932</v>
      </c>
      <c r="L7" s="62">
        <v>7.14</v>
      </c>
      <c r="M7" s="75">
        <f t="shared" si="0"/>
        <v>7.16</v>
      </c>
      <c r="N7" s="84" t="str">
        <f aca="true" t="shared" si="1" ref="N7:N23">IF(ISBLANK(M7),"",IF(M7&lt;5.6,"",IF(M7&gt;=8.05,"TSM",IF(M7&gt;=7.65,"SM",IF(M7&gt;=7.2,"KSM",IF(M7&gt;=6.7,"I A",IF(M7&gt;=6.2,"II A",IF(M7&gt;=5.6,"III A"))))))))</f>
        <v>I A</v>
      </c>
    </row>
    <row r="8" spans="1:14" ht="16.5" customHeight="1">
      <c r="A8" s="3">
        <v>3</v>
      </c>
      <c r="B8" s="49" t="s">
        <v>110</v>
      </c>
      <c r="C8" s="50" t="s">
        <v>235</v>
      </c>
      <c r="D8" s="51" t="s">
        <v>236</v>
      </c>
      <c r="E8" s="51" t="s">
        <v>15</v>
      </c>
      <c r="F8" s="52" t="s">
        <v>232</v>
      </c>
      <c r="G8" s="62">
        <v>6.87</v>
      </c>
      <c r="H8" s="62">
        <v>7.12</v>
      </c>
      <c r="I8" s="62">
        <v>7.09</v>
      </c>
      <c r="J8" s="62">
        <v>6.79</v>
      </c>
      <c r="K8" s="62" t="s">
        <v>996</v>
      </c>
      <c r="L8" s="62" t="s">
        <v>996</v>
      </c>
      <c r="M8" s="75">
        <f t="shared" si="0"/>
        <v>7.12</v>
      </c>
      <c r="N8" s="84" t="str">
        <f t="shared" si="1"/>
        <v>I A</v>
      </c>
    </row>
    <row r="9" spans="1:14" ht="16.5" customHeight="1">
      <c r="A9" s="3">
        <v>4</v>
      </c>
      <c r="B9" s="49" t="s">
        <v>256</v>
      </c>
      <c r="C9" s="50" t="s">
        <v>816</v>
      </c>
      <c r="D9" s="51">
        <v>33500</v>
      </c>
      <c r="E9" s="51" t="s">
        <v>15</v>
      </c>
      <c r="F9" s="52" t="s">
        <v>817</v>
      </c>
      <c r="G9" s="62" t="s">
        <v>932</v>
      </c>
      <c r="H9" s="62" t="s">
        <v>932</v>
      </c>
      <c r="I9" s="62">
        <v>6.64</v>
      </c>
      <c r="J9" s="62">
        <v>7.08</v>
      </c>
      <c r="K9" s="62">
        <v>6.86</v>
      </c>
      <c r="L9" s="62">
        <v>6.98</v>
      </c>
      <c r="M9" s="75">
        <f t="shared" si="0"/>
        <v>7.08</v>
      </c>
      <c r="N9" s="84" t="str">
        <f t="shared" si="1"/>
        <v>I A</v>
      </c>
    </row>
    <row r="10" spans="1:14" ht="16.5" customHeight="1">
      <c r="A10" s="3">
        <v>5</v>
      </c>
      <c r="B10" s="49" t="s">
        <v>792</v>
      </c>
      <c r="C10" s="50" t="s">
        <v>793</v>
      </c>
      <c r="D10" s="51">
        <v>34783</v>
      </c>
      <c r="E10" s="51" t="s">
        <v>15</v>
      </c>
      <c r="F10" s="52" t="s">
        <v>794</v>
      </c>
      <c r="G10" s="62" t="s">
        <v>932</v>
      </c>
      <c r="H10" s="62">
        <v>6.09</v>
      </c>
      <c r="I10" s="62">
        <v>6.6</v>
      </c>
      <c r="J10" s="62">
        <v>6.6</v>
      </c>
      <c r="K10" s="62">
        <v>6.55</v>
      </c>
      <c r="L10" s="62" t="s">
        <v>932</v>
      </c>
      <c r="M10" s="75">
        <f t="shared" si="0"/>
        <v>6.6</v>
      </c>
      <c r="N10" s="84" t="str">
        <f t="shared" si="1"/>
        <v>II A</v>
      </c>
    </row>
    <row r="11" spans="1:14" ht="16.5" customHeight="1">
      <c r="A11" s="3">
        <v>6</v>
      </c>
      <c r="B11" s="49" t="s">
        <v>167</v>
      </c>
      <c r="C11" s="50" t="s">
        <v>719</v>
      </c>
      <c r="D11" s="51" t="s">
        <v>720</v>
      </c>
      <c r="E11" s="51" t="s">
        <v>15</v>
      </c>
      <c r="F11" s="52" t="s">
        <v>663</v>
      </c>
      <c r="G11" s="62">
        <v>6.45</v>
      </c>
      <c r="H11" s="62">
        <v>6.57</v>
      </c>
      <c r="I11" s="62" t="s">
        <v>932</v>
      </c>
      <c r="J11" s="62" t="s">
        <v>932</v>
      </c>
      <c r="K11" s="62" t="s">
        <v>932</v>
      </c>
      <c r="L11" s="62">
        <v>6.44</v>
      </c>
      <c r="M11" s="75">
        <f t="shared" si="0"/>
        <v>6.57</v>
      </c>
      <c r="N11" s="84" t="str">
        <f t="shared" si="1"/>
        <v>II A</v>
      </c>
    </row>
    <row r="12" spans="1:14" ht="16.5" customHeight="1">
      <c r="A12" s="3">
        <v>7</v>
      </c>
      <c r="B12" s="4" t="s">
        <v>134</v>
      </c>
      <c r="C12" s="5" t="s">
        <v>135</v>
      </c>
      <c r="D12" s="7">
        <v>33467</v>
      </c>
      <c r="E12" s="6" t="s">
        <v>15</v>
      </c>
      <c r="F12" s="6" t="s">
        <v>136</v>
      </c>
      <c r="G12" s="62" t="s">
        <v>932</v>
      </c>
      <c r="H12" s="62" t="s">
        <v>932</v>
      </c>
      <c r="I12" s="62">
        <v>6.38</v>
      </c>
      <c r="J12" s="62">
        <v>6.42</v>
      </c>
      <c r="K12" s="62" t="s">
        <v>932</v>
      </c>
      <c r="L12" s="62" t="s">
        <v>932</v>
      </c>
      <c r="M12" s="75">
        <f t="shared" si="0"/>
        <v>6.42</v>
      </c>
      <c r="N12" s="84" t="str">
        <f t="shared" si="1"/>
        <v>II A</v>
      </c>
    </row>
    <row r="13" spans="1:14" ht="16.5" customHeight="1">
      <c r="A13" s="3">
        <v>8</v>
      </c>
      <c r="B13" s="49" t="s">
        <v>110</v>
      </c>
      <c r="C13" s="50" t="s">
        <v>224</v>
      </c>
      <c r="D13" s="51">
        <v>34520</v>
      </c>
      <c r="E13" s="51" t="s">
        <v>15</v>
      </c>
      <c r="F13" s="52" t="s">
        <v>223</v>
      </c>
      <c r="G13" s="62">
        <v>6.36</v>
      </c>
      <c r="H13" s="62">
        <v>6.1</v>
      </c>
      <c r="I13" s="62">
        <v>6.39</v>
      </c>
      <c r="J13" s="62">
        <v>6.3</v>
      </c>
      <c r="K13" s="62">
        <v>6.21</v>
      </c>
      <c r="L13" s="62" t="s">
        <v>932</v>
      </c>
      <c r="M13" s="75">
        <f t="shared" si="0"/>
        <v>6.39</v>
      </c>
      <c r="N13" s="84" t="str">
        <f t="shared" si="1"/>
        <v>II A</v>
      </c>
    </row>
    <row r="14" spans="1:14" ht="16.5" customHeight="1">
      <c r="A14" s="3">
        <v>9</v>
      </c>
      <c r="B14" s="49" t="s">
        <v>137</v>
      </c>
      <c r="C14" s="50" t="s">
        <v>140</v>
      </c>
      <c r="D14" s="51">
        <v>34262</v>
      </c>
      <c r="E14" s="51" t="s">
        <v>15</v>
      </c>
      <c r="F14" s="52" t="s">
        <v>136</v>
      </c>
      <c r="G14" s="62">
        <v>6.34</v>
      </c>
      <c r="H14" s="62">
        <v>6.36</v>
      </c>
      <c r="I14" s="62" t="s">
        <v>932</v>
      </c>
      <c r="J14" s="62"/>
      <c r="K14" s="62"/>
      <c r="L14" s="62"/>
      <c r="M14" s="75">
        <f t="shared" si="0"/>
        <v>6.36</v>
      </c>
      <c r="N14" s="84" t="str">
        <f t="shared" si="1"/>
        <v>II A</v>
      </c>
    </row>
    <row r="15" spans="1:14" ht="16.5" customHeight="1">
      <c r="A15" s="3">
        <v>10</v>
      </c>
      <c r="B15" s="49" t="s">
        <v>80</v>
      </c>
      <c r="C15" s="50" t="s">
        <v>255</v>
      </c>
      <c r="D15" s="51">
        <v>34072</v>
      </c>
      <c r="E15" s="51" t="s">
        <v>15</v>
      </c>
      <c r="F15" s="52" t="s">
        <v>252</v>
      </c>
      <c r="G15" s="62">
        <v>5.85</v>
      </c>
      <c r="H15" s="62">
        <v>6.24</v>
      </c>
      <c r="I15" s="62">
        <v>6.09</v>
      </c>
      <c r="J15" s="62"/>
      <c r="K15" s="62"/>
      <c r="L15" s="62"/>
      <c r="M15" s="75">
        <f t="shared" si="0"/>
        <v>6.24</v>
      </c>
      <c r="N15" s="84" t="str">
        <f t="shared" si="1"/>
        <v>II A</v>
      </c>
    </row>
    <row r="16" spans="1:14" ht="16.5" customHeight="1">
      <c r="A16" s="3">
        <v>11</v>
      </c>
      <c r="B16" s="49" t="s">
        <v>475</v>
      </c>
      <c r="C16" s="50" t="s">
        <v>476</v>
      </c>
      <c r="D16" s="51">
        <v>35050</v>
      </c>
      <c r="E16" s="51" t="s">
        <v>15</v>
      </c>
      <c r="F16" s="52" t="s">
        <v>461</v>
      </c>
      <c r="G16" s="62">
        <v>5.97</v>
      </c>
      <c r="H16" s="62">
        <v>5.85</v>
      </c>
      <c r="I16" s="62" t="s">
        <v>932</v>
      </c>
      <c r="J16" s="62"/>
      <c r="K16" s="62"/>
      <c r="L16" s="62"/>
      <c r="M16" s="75">
        <f t="shared" si="0"/>
        <v>5.97</v>
      </c>
      <c r="N16" s="84" t="str">
        <f t="shared" si="1"/>
        <v>III A</v>
      </c>
    </row>
    <row r="17" spans="1:14" ht="16.5" customHeight="1">
      <c r="A17" s="3">
        <v>12</v>
      </c>
      <c r="B17" s="49" t="s">
        <v>352</v>
      </c>
      <c r="C17" s="50" t="s">
        <v>353</v>
      </c>
      <c r="D17" s="51">
        <v>34487</v>
      </c>
      <c r="E17" s="51" t="s">
        <v>15</v>
      </c>
      <c r="F17" s="52" t="s">
        <v>335</v>
      </c>
      <c r="G17" s="62">
        <v>5.81</v>
      </c>
      <c r="H17" s="62">
        <v>5.12</v>
      </c>
      <c r="I17" s="62">
        <v>5.44</v>
      </c>
      <c r="J17" s="62"/>
      <c r="K17" s="62"/>
      <c r="L17" s="62"/>
      <c r="M17" s="75">
        <f t="shared" si="0"/>
        <v>5.81</v>
      </c>
      <c r="N17" s="84" t="str">
        <f t="shared" si="1"/>
        <v>III A</v>
      </c>
    </row>
    <row r="18" spans="1:14" ht="16.5" customHeight="1">
      <c r="A18" s="3">
        <v>13</v>
      </c>
      <c r="B18" s="49" t="s">
        <v>88</v>
      </c>
      <c r="C18" s="50" t="s">
        <v>160</v>
      </c>
      <c r="D18" s="51">
        <v>34602</v>
      </c>
      <c r="E18" s="51" t="s">
        <v>15</v>
      </c>
      <c r="F18" s="52" t="s">
        <v>159</v>
      </c>
      <c r="G18" s="62">
        <v>5.38</v>
      </c>
      <c r="H18" s="62">
        <v>5.47</v>
      </c>
      <c r="I18" s="62">
        <v>5.09</v>
      </c>
      <c r="J18" s="62"/>
      <c r="K18" s="62"/>
      <c r="L18" s="62"/>
      <c r="M18" s="75">
        <f t="shared" si="0"/>
        <v>5.47</v>
      </c>
      <c r="N18" s="84">
        <f t="shared" si="1"/>
      </c>
    </row>
    <row r="19" spans="1:14" ht="16.5" customHeight="1">
      <c r="A19" s="3">
        <v>14</v>
      </c>
      <c r="B19" s="49" t="s">
        <v>62</v>
      </c>
      <c r="C19" s="50" t="s">
        <v>588</v>
      </c>
      <c r="D19" s="51" t="s">
        <v>589</v>
      </c>
      <c r="E19" s="51" t="s">
        <v>571</v>
      </c>
      <c r="F19" s="52" t="s">
        <v>576</v>
      </c>
      <c r="G19" s="62">
        <v>5.41</v>
      </c>
      <c r="H19" s="62" t="s">
        <v>932</v>
      </c>
      <c r="I19" s="62" t="s">
        <v>932</v>
      </c>
      <c r="J19" s="62"/>
      <c r="K19" s="62"/>
      <c r="L19" s="62"/>
      <c r="M19" s="75">
        <f t="shared" si="0"/>
        <v>5.41</v>
      </c>
      <c r="N19" s="84">
        <f t="shared" si="1"/>
      </c>
    </row>
    <row r="20" spans="1:14" ht="16.5" customHeight="1">
      <c r="A20" s="3">
        <v>15</v>
      </c>
      <c r="B20" s="49" t="s">
        <v>212</v>
      </c>
      <c r="C20" s="50" t="s">
        <v>590</v>
      </c>
      <c r="D20" s="51" t="s">
        <v>591</v>
      </c>
      <c r="E20" s="51" t="s">
        <v>571</v>
      </c>
      <c r="F20" s="52" t="s">
        <v>576</v>
      </c>
      <c r="G20" s="62">
        <v>5.27</v>
      </c>
      <c r="H20" s="62">
        <v>5.2</v>
      </c>
      <c r="I20" s="62">
        <v>5.07</v>
      </c>
      <c r="J20" s="62"/>
      <c r="K20" s="62"/>
      <c r="L20" s="62"/>
      <c r="M20" s="75">
        <f t="shared" si="0"/>
        <v>5.27</v>
      </c>
      <c r="N20" s="84">
        <f t="shared" si="1"/>
      </c>
    </row>
    <row r="21" spans="1:14" ht="16.5" customHeight="1">
      <c r="A21" s="3">
        <v>16</v>
      </c>
      <c r="B21" s="49" t="s">
        <v>359</v>
      </c>
      <c r="C21" s="50" t="s">
        <v>360</v>
      </c>
      <c r="D21" s="51">
        <v>35274</v>
      </c>
      <c r="E21" s="51" t="s">
        <v>15</v>
      </c>
      <c r="F21" s="52" t="s">
        <v>335</v>
      </c>
      <c r="G21" s="62" t="s">
        <v>932</v>
      </c>
      <c r="H21" s="62">
        <v>4.83</v>
      </c>
      <c r="I21" s="62">
        <v>4.95</v>
      </c>
      <c r="J21" s="62"/>
      <c r="K21" s="62"/>
      <c r="L21" s="62"/>
      <c r="M21" s="75">
        <f t="shared" si="0"/>
        <v>4.95</v>
      </c>
      <c r="N21" s="84">
        <f t="shared" si="1"/>
      </c>
    </row>
    <row r="22" spans="1:14" ht="16.5" customHeight="1">
      <c r="A22" s="3"/>
      <c r="B22" s="49" t="s">
        <v>161</v>
      </c>
      <c r="C22" s="50" t="s">
        <v>162</v>
      </c>
      <c r="D22" s="51">
        <v>35165</v>
      </c>
      <c r="E22" s="51" t="s">
        <v>15</v>
      </c>
      <c r="F22" s="52" t="s">
        <v>159</v>
      </c>
      <c r="G22" s="62" t="s">
        <v>932</v>
      </c>
      <c r="H22" s="62" t="s">
        <v>932</v>
      </c>
      <c r="I22" s="62" t="s">
        <v>932</v>
      </c>
      <c r="J22" s="62"/>
      <c r="K22" s="62"/>
      <c r="L22" s="62"/>
      <c r="M22" s="75">
        <f t="shared" si="0"/>
        <v>0</v>
      </c>
      <c r="N22" s="84">
        <f t="shared" si="1"/>
      </c>
    </row>
    <row r="23" spans="1:14" ht="16.5" customHeight="1">
      <c r="A23" s="3"/>
      <c r="B23" s="49" t="s">
        <v>164</v>
      </c>
      <c r="C23" s="50" t="s">
        <v>165</v>
      </c>
      <c r="D23" s="51" t="s">
        <v>166</v>
      </c>
      <c r="E23" s="51" t="s">
        <v>15</v>
      </c>
      <c r="F23" s="52" t="s">
        <v>159</v>
      </c>
      <c r="G23" s="62" t="s">
        <v>932</v>
      </c>
      <c r="H23" s="62" t="s">
        <v>932</v>
      </c>
      <c r="I23" s="62" t="s">
        <v>932</v>
      </c>
      <c r="J23" s="62"/>
      <c r="K23" s="62"/>
      <c r="L23" s="62"/>
      <c r="M23" s="75">
        <f t="shared" si="0"/>
        <v>0</v>
      </c>
      <c r="N23" s="84">
        <f t="shared" si="1"/>
      </c>
    </row>
    <row r="24" spans="1:14" ht="16.5" customHeight="1">
      <c r="A24" s="3"/>
      <c r="B24" s="49" t="s">
        <v>102</v>
      </c>
      <c r="C24" s="50" t="s">
        <v>626</v>
      </c>
      <c r="D24" s="51">
        <v>34367</v>
      </c>
      <c r="E24" s="51" t="s">
        <v>60</v>
      </c>
      <c r="F24" s="52" t="s">
        <v>625</v>
      </c>
      <c r="G24" s="62"/>
      <c r="H24" s="62"/>
      <c r="I24" s="62"/>
      <c r="J24" s="62"/>
      <c r="K24" s="62"/>
      <c r="L24" s="62"/>
      <c r="M24" s="75" t="s">
        <v>914</v>
      </c>
      <c r="N24" s="8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3"/>
  </sheetPr>
  <dimension ref="A1:O17"/>
  <sheetViews>
    <sheetView workbookViewId="0" topLeftCell="A2">
      <selection activeCell="O9" sqref="O9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6.14062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16</v>
      </c>
      <c r="G1" s="33"/>
      <c r="H1" s="18"/>
      <c r="I1" s="18"/>
      <c r="J1" s="18"/>
      <c r="K1" s="18"/>
      <c r="L1" s="18"/>
      <c r="M1" s="18"/>
      <c r="N1" s="13"/>
    </row>
    <row r="2" spans="1:14" ht="18.75">
      <c r="A2" s="18"/>
      <c r="B2" s="32"/>
      <c r="C2" s="32"/>
      <c r="F2" s="9" t="s">
        <v>36</v>
      </c>
      <c r="G2" s="33"/>
      <c r="H2" s="18"/>
      <c r="I2" s="18"/>
      <c r="J2" s="18"/>
      <c r="K2" s="18"/>
      <c r="L2" s="18"/>
      <c r="M2" s="18"/>
      <c r="N2" s="13"/>
    </row>
    <row r="3" spans="1:14" ht="12.75">
      <c r="A3" s="34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13" t="s">
        <v>66</v>
      </c>
    </row>
    <row r="4" spans="1:14" ht="16.5" thickBot="1">
      <c r="A4" s="18"/>
      <c r="B4" s="36" t="s">
        <v>0</v>
      </c>
      <c r="C4" s="32"/>
      <c r="F4" s="37" t="s">
        <v>18</v>
      </c>
      <c r="G4" s="17"/>
      <c r="H4" s="38"/>
      <c r="I4" s="30"/>
      <c r="J4" s="30"/>
      <c r="K4" s="30"/>
      <c r="L4" s="30"/>
      <c r="M4" s="30"/>
      <c r="N4" s="30"/>
    </row>
    <row r="5" spans="1:14" ht="13.5" thickBot="1">
      <c r="A5" s="34"/>
      <c r="B5" s="39"/>
      <c r="C5" s="35"/>
      <c r="D5" s="35"/>
      <c r="E5" s="35"/>
      <c r="F5" s="35"/>
      <c r="G5" s="57"/>
      <c r="H5" s="58"/>
      <c r="I5" s="58" t="s">
        <v>49</v>
      </c>
      <c r="J5" s="58"/>
      <c r="K5" s="58"/>
      <c r="L5" s="58"/>
      <c r="M5" s="59"/>
      <c r="N5" s="34"/>
    </row>
    <row r="6" spans="1:15" ht="13.5" thickBot="1">
      <c r="A6" s="41" t="s">
        <v>63</v>
      </c>
      <c r="B6" s="42" t="s">
        <v>11</v>
      </c>
      <c r="C6" s="43" t="s">
        <v>12</v>
      </c>
      <c r="D6" s="44" t="s">
        <v>13</v>
      </c>
      <c r="E6" s="44" t="s">
        <v>34</v>
      </c>
      <c r="F6" s="60" t="s">
        <v>14</v>
      </c>
      <c r="G6" s="61" t="s">
        <v>21</v>
      </c>
      <c r="H6" s="61" t="s">
        <v>22</v>
      </c>
      <c r="I6" s="61" t="s">
        <v>23</v>
      </c>
      <c r="J6" s="61" t="s">
        <v>70</v>
      </c>
      <c r="K6" s="61" t="s">
        <v>24</v>
      </c>
      <c r="L6" s="61" t="s">
        <v>25</v>
      </c>
      <c r="M6" s="61" t="s">
        <v>26</v>
      </c>
      <c r="N6" s="48" t="s">
        <v>46</v>
      </c>
      <c r="O6" s="22" t="s">
        <v>1319</v>
      </c>
    </row>
    <row r="7" spans="1:15" ht="16.5" customHeight="1">
      <c r="A7" s="3">
        <v>1</v>
      </c>
      <c r="B7" s="49" t="s">
        <v>489</v>
      </c>
      <c r="C7" s="50" t="s">
        <v>490</v>
      </c>
      <c r="D7" s="51">
        <v>35627</v>
      </c>
      <c r="E7" s="51" t="s">
        <v>15</v>
      </c>
      <c r="F7" s="52" t="s">
        <v>481</v>
      </c>
      <c r="G7" s="62" t="s">
        <v>932</v>
      </c>
      <c r="H7" s="62">
        <v>9.18</v>
      </c>
      <c r="I7" s="62">
        <v>8.9</v>
      </c>
      <c r="J7" s="62"/>
      <c r="K7" s="62" t="s">
        <v>996</v>
      </c>
      <c r="L7" s="62" t="s">
        <v>996</v>
      </c>
      <c r="M7" s="62" t="s">
        <v>996</v>
      </c>
      <c r="N7" s="75">
        <f>MAX(G7:I7,K7:M7)</f>
        <v>9.18</v>
      </c>
      <c r="O7" s="84" t="str">
        <f>IF(ISBLANK(N7),"",IF(N7&gt;=12.8,"KSM",IF(N7&gt;=12,"I A",IF(N7&gt;=11.2,"II A",IF(N7&gt;=10.4,"III A",IF(N7&gt;=9.65,"I JA",IF(N7&gt;=9,"II JA",IF(N7&gt;=8.5,"III JA"))))))))</f>
        <v>II JA</v>
      </c>
    </row>
    <row r="8" spans="1:15" ht="16.5" customHeight="1">
      <c r="A8" s="3" t="s">
        <v>61</v>
      </c>
      <c r="B8" s="49" t="s">
        <v>561</v>
      </c>
      <c r="C8" s="50" t="s">
        <v>562</v>
      </c>
      <c r="D8" s="51" t="s">
        <v>553</v>
      </c>
      <c r="E8" s="51" t="s">
        <v>557</v>
      </c>
      <c r="F8" s="52" t="s">
        <v>551</v>
      </c>
      <c r="G8" s="62">
        <v>9.64</v>
      </c>
      <c r="H8" s="62">
        <v>8.94</v>
      </c>
      <c r="I8" s="62">
        <v>9.5</v>
      </c>
      <c r="J8" s="62" t="s">
        <v>61</v>
      </c>
      <c r="K8" s="62"/>
      <c r="L8" s="62"/>
      <c r="M8" s="62"/>
      <c r="N8" s="75">
        <f>MAX(G8:I8,K8:M8)</f>
        <v>9.64</v>
      </c>
      <c r="O8" s="84" t="str">
        <f>IF(ISBLANK(N8),"",IF(N8&gt;=12.8,"KSM",IF(N8&gt;=12,"I A",IF(N8&gt;=11.2,"II A",IF(N8&gt;=10.4,"III A",IF(N8&gt;=9.65,"I JA",IF(N8&gt;=9,"II JA",IF(N8&gt;=8.5,"III JA"))))))))</f>
        <v>II JA</v>
      </c>
    </row>
    <row r="9" spans="1:15" ht="16.5" customHeight="1">
      <c r="A9" s="3"/>
      <c r="B9" s="49" t="s">
        <v>563</v>
      </c>
      <c r="C9" s="50" t="s">
        <v>564</v>
      </c>
      <c r="D9" s="51" t="s">
        <v>554</v>
      </c>
      <c r="E9" s="51" t="s">
        <v>557</v>
      </c>
      <c r="F9" s="52" t="s">
        <v>551</v>
      </c>
      <c r="G9" s="62"/>
      <c r="H9" s="62"/>
      <c r="I9" s="62"/>
      <c r="J9" s="62" t="s">
        <v>61</v>
      </c>
      <c r="K9" s="62"/>
      <c r="L9" s="62"/>
      <c r="M9" s="62"/>
      <c r="N9" s="75" t="s">
        <v>914</v>
      </c>
      <c r="O9" s="84"/>
    </row>
    <row r="10" spans="1:14" ht="12.75">
      <c r="A10" s="34"/>
      <c r="B10" s="35"/>
      <c r="C10" s="35"/>
      <c r="D10" s="35"/>
      <c r="E10" s="35"/>
      <c r="F10" s="35"/>
      <c r="G10" s="35"/>
      <c r="H10" s="34"/>
      <c r="I10" s="34"/>
      <c r="J10" s="34"/>
      <c r="K10" s="34"/>
      <c r="L10" s="34"/>
      <c r="M10" s="34"/>
      <c r="N10" s="13"/>
    </row>
    <row r="11" spans="1:14" ht="16.5" thickBot="1">
      <c r="A11" s="18"/>
      <c r="B11" s="36" t="s">
        <v>0</v>
      </c>
      <c r="C11" s="32"/>
      <c r="F11" s="37" t="s">
        <v>35</v>
      </c>
      <c r="G11" s="17"/>
      <c r="H11" s="38"/>
      <c r="I11" s="30"/>
      <c r="J11" s="30"/>
      <c r="K11" s="30"/>
      <c r="L11" s="30"/>
      <c r="M11" s="30"/>
      <c r="N11" s="30"/>
    </row>
    <row r="12" spans="1:14" ht="13.5" thickBot="1">
      <c r="A12" s="34"/>
      <c r="B12" s="39"/>
      <c r="C12" s="35"/>
      <c r="D12" s="35"/>
      <c r="E12" s="35"/>
      <c r="F12" s="35"/>
      <c r="G12" s="57"/>
      <c r="H12" s="58"/>
      <c r="I12" s="58" t="s">
        <v>49</v>
      </c>
      <c r="J12" s="58"/>
      <c r="K12" s="58"/>
      <c r="L12" s="58"/>
      <c r="M12" s="59"/>
      <c r="N12" s="34"/>
    </row>
    <row r="13" spans="1:15" ht="13.5" thickBot="1">
      <c r="A13" s="41" t="s">
        <v>63</v>
      </c>
      <c r="B13" s="42" t="s">
        <v>11</v>
      </c>
      <c r="C13" s="43" t="s">
        <v>12</v>
      </c>
      <c r="D13" s="44" t="s">
        <v>13</v>
      </c>
      <c r="E13" s="44" t="s">
        <v>34</v>
      </c>
      <c r="F13" s="60" t="s">
        <v>14</v>
      </c>
      <c r="G13" s="61" t="s">
        <v>21</v>
      </c>
      <c r="H13" s="61" t="s">
        <v>22</v>
      </c>
      <c r="I13" s="61" t="s">
        <v>23</v>
      </c>
      <c r="J13" s="61" t="s">
        <v>70</v>
      </c>
      <c r="K13" s="61" t="s">
        <v>24</v>
      </c>
      <c r="L13" s="61" t="s">
        <v>25</v>
      </c>
      <c r="M13" s="61" t="s">
        <v>26</v>
      </c>
      <c r="N13" s="48" t="s">
        <v>46</v>
      </c>
      <c r="O13" s="22" t="s">
        <v>1319</v>
      </c>
    </row>
    <row r="14" spans="1:15" ht="16.5" customHeight="1">
      <c r="A14" s="3">
        <v>1</v>
      </c>
      <c r="B14" s="49" t="s">
        <v>132</v>
      </c>
      <c r="C14" s="50" t="s">
        <v>133</v>
      </c>
      <c r="D14" s="51">
        <v>33110</v>
      </c>
      <c r="E14" s="51" t="s">
        <v>15</v>
      </c>
      <c r="F14" s="52" t="s">
        <v>131</v>
      </c>
      <c r="G14" s="62">
        <v>12.65</v>
      </c>
      <c r="H14" s="62">
        <v>12.78</v>
      </c>
      <c r="I14" s="62">
        <v>12.81</v>
      </c>
      <c r="J14" s="65">
        <v>4</v>
      </c>
      <c r="K14" s="62" t="s">
        <v>996</v>
      </c>
      <c r="L14" s="62">
        <v>12.24</v>
      </c>
      <c r="M14" s="62">
        <v>12.57</v>
      </c>
      <c r="N14" s="75">
        <f>MAX(G14:I14,K14:M14)</f>
        <v>12.81</v>
      </c>
      <c r="O14" s="84" t="str">
        <f>IF(ISBLANK(N14),"",IF(N14&lt;10.4,"",IF(N14&gt;=14,"TSM",IF(N14&gt;=13.45,"SM",IF(N14&gt;=12.8,"KSM",IF(N14&gt;=12,"I A",IF(N14&gt;=11.2,"II A",IF(N14&gt;=10.4,"III A"))))))))</f>
        <v>KSM</v>
      </c>
    </row>
    <row r="15" spans="1:15" ht="16.5" customHeight="1">
      <c r="A15" s="3">
        <v>2</v>
      </c>
      <c r="B15" s="49" t="s">
        <v>313</v>
      </c>
      <c r="C15" s="50" t="s">
        <v>314</v>
      </c>
      <c r="D15" s="51">
        <v>33250</v>
      </c>
      <c r="E15" s="51" t="s">
        <v>15</v>
      </c>
      <c r="F15" s="52" t="s">
        <v>1282</v>
      </c>
      <c r="G15" s="62">
        <v>11.99</v>
      </c>
      <c r="H15" s="62">
        <v>12.09</v>
      </c>
      <c r="I15" s="62">
        <v>12</v>
      </c>
      <c r="J15" s="65">
        <v>3</v>
      </c>
      <c r="K15" s="62">
        <v>11.95</v>
      </c>
      <c r="L15" s="62" t="s">
        <v>932</v>
      </c>
      <c r="M15" s="62">
        <v>12.05</v>
      </c>
      <c r="N15" s="75">
        <f>MAX(G15:I15,K15:M15)</f>
        <v>12.09</v>
      </c>
      <c r="O15" s="84" t="str">
        <f>IF(ISBLANK(N15),"",IF(N15&lt;10.4,"",IF(N15&gt;=14,"TSM",IF(N15&gt;=13.45,"SM",IF(N15&gt;=12.8,"KSM",IF(N15&gt;=12,"I A",IF(N15&gt;=11.2,"II A",IF(N15&gt;=10.4,"III A"))))))))</f>
        <v>I A</v>
      </c>
    </row>
    <row r="16" spans="1:15" ht="16.5" customHeight="1">
      <c r="A16" s="3">
        <v>3</v>
      </c>
      <c r="B16" s="49" t="s">
        <v>428</v>
      </c>
      <c r="C16" s="50" t="s">
        <v>429</v>
      </c>
      <c r="D16" s="51" t="s">
        <v>430</v>
      </c>
      <c r="E16" s="51" t="s">
        <v>15</v>
      </c>
      <c r="F16" s="52" t="s">
        <v>422</v>
      </c>
      <c r="G16" s="62">
        <v>10.24</v>
      </c>
      <c r="H16" s="62">
        <v>10.25</v>
      </c>
      <c r="I16" s="62">
        <v>10.23</v>
      </c>
      <c r="J16" s="65">
        <v>2</v>
      </c>
      <c r="K16" s="62">
        <v>10.05</v>
      </c>
      <c r="L16" s="62">
        <v>10.16</v>
      </c>
      <c r="M16" s="62" t="s">
        <v>932</v>
      </c>
      <c r="N16" s="75">
        <f>MAX(G16:I16,K16:M16)</f>
        <v>10.25</v>
      </c>
      <c r="O16" s="84">
        <f>IF(ISBLANK(N16),"",IF(N16&lt;10.4,"",IF(N16&gt;=14,"TSM",IF(N16&gt;=13.45,"SM",IF(N16&gt;=12.8,"KSM",IF(N16&gt;=12,"I A",IF(N16&gt;=11.2,"II A",IF(N16&gt;=10.4,"III A"))))))))</f>
      </c>
    </row>
    <row r="17" spans="1:15" ht="16.5" customHeight="1">
      <c r="A17" s="3">
        <v>4</v>
      </c>
      <c r="B17" s="49" t="s">
        <v>382</v>
      </c>
      <c r="C17" s="50" t="s">
        <v>383</v>
      </c>
      <c r="D17" s="51" t="s">
        <v>384</v>
      </c>
      <c r="E17" s="51" t="s">
        <v>372</v>
      </c>
      <c r="F17" s="52" t="s">
        <v>373</v>
      </c>
      <c r="G17" s="62">
        <v>9.7</v>
      </c>
      <c r="H17" s="62">
        <v>9.55</v>
      </c>
      <c r="I17" s="62">
        <v>9.78</v>
      </c>
      <c r="J17" s="65">
        <v>1</v>
      </c>
      <c r="K17" s="62" t="s">
        <v>932</v>
      </c>
      <c r="L17" s="62" t="s">
        <v>932</v>
      </c>
      <c r="M17" s="62">
        <v>9.52</v>
      </c>
      <c r="N17" s="75">
        <f>MAX(G17:I17,K17:M17)</f>
        <v>9.78</v>
      </c>
      <c r="O17" s="84">
        <f>IF(ISBLANK(N17),"",IF(N17&lt;10.4,"",IF(N17&gt;=14,"TSM",IF(N17&gt;=13.45,"SM",IF(N17&gt;=12.8,"KSM",IF(N17&gt;=12,"I A",IF(N17&gt;=11.2,"II A",IF(N17&gt;=10.4,"III A"))))))))</f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3"/>
  </sheetPr>
  <dimension ref="A1:O44"/>
  <sheetViews>
    <sheetView workbookViewId="0" topLeftCell="A3">
      <selection activeCell="O17" sqref="O17:O19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6.14062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16</v>
      </c>
      <c r="G1" s="33"/>
      <c r="H1" s="18"/>
      <c r="I1" s="18"/>
      <c r="J1" s="18"/>
      <c r="K1" s="18"/>
      <c r="L1" s="18"/>
      <c r="M1" s="18"/>
      <c r="N1" s="13"/>
    </row>
    <row r="2" spans="1:14" ht="18.75">
      <c r="A2" s="18"/>
      <c r="B2" s="32"/>
      <c r="C2" s="32"/>
      <c r="F2" s="9" t="s">
        <v>36</v>
      </c>
      <c r="G2" s="33"/>
      <c r="H2" s="18"/>
      <c r="I2" s="18"/>
      <c r="J2" s="18"/>
      <c r="K2" s="18"/>
      <c r="L2" s="18"/>
      <c r="M2" s="18"/>
      <c r="N2" s="13"/>
    </row>
    <row r="3" spans="1:14" ht="12.75">
      <c r="A3" s="34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13" t="s">
        <v>66</v>
      </c>
    </row>
    <row r="4" spans="1:14" ht="16.5" thickBot="1">
      <c r="A4" s="18"/>
      <c r="B4" s="36" t="s">
        <v>0</v>
      </c>
      <c r="C4" s="32"/>
      <c r="F4" s="37" t="s">
        <v>37</v>
      </c>
      <c r="G4" s="17"/>
      <c r="H4" s="38"/>
      <c r="I4" s="30"/>
      <c r="J4" s="30"/>
      <c r="K4" s="30"/>
      <c r="L4" s="30"/>
      <c r="M4" s="30"/>
      <c r="N4" s="30"/>
    </row>
    <row r="5" spans="1:14" ht="13.5" thickBot="1">
      <c r="A5" s="34"/>
      <c r="B5" s="39"/>
      <c r="C5" s="35"/>
      <c r="D5" s="35"/>
      <c r="E5" s="35"/>
      <c r="F5" s="35"/>
      <c r="G5" s="57"/>
      <c r="H5" s="58"/>
      <c r="I5" s="58" t="s">
        <v>49</v>
      </c>
      <c r="J5" s="58"/>
      <c r="K5" s="58"/>
      <c r="L5" s="58"/>
      <c r="M5" s="59"/>
      <c r="N5" s="34"/>
    </row>
    <row r="6" spans="1:15" ht="13.5" thickBot="1">
      <c r="A6" s="41" t="s">
        <v>63</v>
      </c>
      <c r="B6" s="42" t="s">
        <v>11</v>
      </c>
      <c r="C6" s="43" t="s">
        <v>12</v>
      </c>
      <c r="D6" s="44" t="s">
        <v>13</v>
      </c>
      <c r="E6" s="44" t="s">
        <v>34</v>
      </c>
      <c r="F6" s="60" t="s">
        <v>14</v>
      </c>
      <c r="G6" s="61" t="s">
        <v>21</v>
      </c>
      <c r="H6" s="61" t="s">
        <v>22</v>
      </c>
      <c r="I6" s="61" t="s">
        <v>23</v>
      </c>
      <c r="J6" s="61" t="s">
        <v>70</v>
      </c>
      <c r="K6" s="61" t="s">
        <v>24</v>
      </c>
      <c r="L6" s="61" t="s">
        <v>25</v>
      </c>
      <c r="M6" s="61" t="s">
        <v>26</v>
      </c>
      <c r="N6" s="48" t="s">
        <v>46</v>
      </c>
      <c r="O6" s="22" t="s">
        <v>1319</v>
      </c>
    </row>
    <row r="7" spans="1:15" ht="16.5" customHeight="1">
      <c r="A7" s="3">
        <v>1</v>
      </c>
      <c r="B7" s="24" t="s">
        <v>189</v>
      </c>
      <c r="C7" s="73" t="s">
        <v>470</v>
      </c>
      <c r="D7" s="26">
        <v>35492</v>
      </c>
      <c r="E7" s="71" t="s">
        <v>15</v>
      </c>
      <c r="F7" s="27" t="s">
        <v>461</v>
      </c>
      <c r="G7" s="62">
        <v>11.7</v>
      </c>
      <c r="H7" s="62" t="s">
        <v>932</v>
      </c>
      <c r="I7" s="62">
        <v>12.21</v>
      </c>
      <c r="J7" s="65">
        <v>8</v>
      </c>
      <c r="K7" s="62">
        <v>11.56</v>
      </c>
      <c r="L7" s="62">
        <v>11.92</v>
      </c>
      <c r="M7" s="62">
        <v>12.28</v>
      </c>
      <c r="N7" s="75">
        <f aca="true" t="shared" si="0" ref="N7:N16">MAX(G7:I7,K7:M7)</f>
        <v>12.28</v>
      </c>
      <c r="O7" s="84" t="str">
        <f aca="true" t="shared" si="1" ref="O7:O16">IF(ISBLANK(N7),"",IF(N7&gt;=15.2,"KSM",IF(N7&gt;=14.2,"I A",IF(N7&gt;=13.2,"II A",IF(N7&gt;=12.2,"III A",IF(N7&gt;=11.2,"I JA",IF(N7&gt;=10.3,"II JA",IF(N7&gt;=9.7,"III JA"))))))))</f>
        <v>III A</v>
      </c>
    </row>
    <row r="8" spans="1:15" ht="12.75">
      <c r="A8" s="3">
        <v>2</v>
      </c>
      <c r="B8" s="24" t="s">
        <v>98</v>
      </c>
      <c r="C8" s="73" t="s">
        <v>456</v>
      </c>
      <c r="D8" s="26">
        <v>35601</v>
      </c>
      <c r="E8" s="71" t="s">
        <v>15</v>
      </c>
      <c r="F8" s="27" t="s">
        <v>461</v>
      </c>
      <c r="G8" s="62">
        <v>11.14</v>
      </c>
      <c r="H8" s="62">
        <v>11.24</v>
      </c>
      <c r="I8" s="62">
        <v>10.95</v>
      </c>
      <c r="J8" s="65">
        <v>7</v>
      </c>
      <c r="K8" s="62">
        <v>10.77</v>
      </c>
      <c r="L8" s="62">
        <v>10.73</v>
      </c>
      <c r="M8" s="62">
        <v>10.95</v>
      </c>
      <c r="N8" s="75">
        <f t="shared" si="0"/>
        <v>11.24</v>
      </c>
      <c r="O8" s="84" t="str">
        <f t="shared" si="1"/>
        <v>I JA</v>
      </c>
    </row>
    <row r="9" spans="1:15" ht="15" customHeight="1">
      <c r="A9" s="3">
        <v>3</v>
      </c>
      <c r="B9" s="24" t="s">
        <v>54</v>
      </c>
      <c r="C9" s="73" t="s">
        <v>191</v>
      </c>
      <c r="D9" s="26">
        <v>35491</v>
      </c>
      <c r="E9" s="71" t="s">
        <v>15</v>
      </c>
      <c r="F9" s="27" t="s">
        <v>184</v>
      </c>
      <c r="G9" s="62">
        <v>10.54</v>
      </c>
      <c r="H9" s="62">
        <v>10.79</v>
      </c>
      <c r="I9" s="62" t="s">
        <v>932</v>
      </c>
      <c r="J9" s="65">
        <v>6</v>
      </c>
      <c r="K9" s="62">
        <v>10.67</v>
      </c>
      <c r="L9" s="62" t="s">
        <v>932</v>
      </c>
      <c r="M9" s="62">
        <v>10.76</v>
      </c>
      <c r="N9" s="75">
        <f t="shared" si="0"/>
        <v>10.79</v>
      </c>
      <c r="O9" s="84" t="str">
        <f t="shared" si="1"/>
        <v>II JA</v>
      </c>
    </row>
    <row r="10" spans="1:15" ht="16.5" customHeight="1">
      <c r="A10" s="3">
        <v>4</v>
      </c>
      <c r="B10" s="24" t="s">
        <v>482</v>
      </c>
      <c r="C10" s="73" t="s">
        <v>483</v>
      </c>
      <c r="D10" s="26">
        <v>35517</v>
      </c>
      <c r="E10" s="71" t="s">
        <v>15</v>
      </c>
      <c r="F10" s="27" t="s">
        <v>481</v>
      </c>
      <c r="G10" s="62">
        <v>10.55</v>
      </c>
      <c r="H10" s="62">
        <v>10.45</v>
      </c>
      <c r="I10" s="62">
        <v>10.72</v>
      </c>
      <c r="J10" s="65">
        <v>5</v>
      </c>
      <c r="K10" s="62">
        <v>10.67</v>
      </c>
      <c r="L10" s="62">
        <v>10.15</v>
      </c>
      <c r="M10" s="62">
        <v>9.69</v>
      </c>
      <c r="N10" s="75">
        <f t="shared" si="0"/>
        <v>10.72</v>
      </c>
      <c r="O10" s="84" t="str">
        <f t="shared" si="1"/>
        <v>II JA</v>
      </c>
    </row>
    <row r="11" spans="1:15" ht="16.5" customHeight="1">
      <c r="A11" s="3">
        <v>5</v>
      </c>
      <c r="B11" s="24" t="s">
        <v>196</v>
      </c>
      <c r="C11" s="73" t="s">
        <v>197</v>
      </c>
      <c r="D11" s="26">
        <v>35646</v>
      </c>
      <c r="E11" s="71" t="s">
        <v>15</v>
      </c>
      <c r="F11" s="27" t="s">
        <v>184</v>
      </c>
      <c r="G11" s="62">
        <v>10.56</v>
      </c>
      <c r="H11" s="62">
        <v>10.19</v>
      </c>
      <c r="I11" s="62">
        <v>10.23</v>
      </c>
      <c r="J11" s="65">
        <v>4</v>
      </c>
      <c r="K11" s="62" t="s">
        <v>932</v>
      </c>
      <c r="L11" s="62" t="s">
        <v>932</v>
      </c>
      <c r="M11" s="62" t="s">
        <v>932</v>
      </c>
      <c r="N11" s="75">
        <f t="shared" si="0"/>
        <v>10.56</v>
      </c>
      <c r="O11" s="84" t="str">
        <f t="shared" si="1"/>
        <v>II JA</v>
      </c>
    </row>
    <row r="12" spans="1:15" ht="16.5" customHeight="1">
      <c r="A12" s="3">
        <v>6</v>
      </c>
      <c r="B12" s="24" t="s">
        <v>278</v>
      </c>
      <c r="C12" s="73" t="s">
        <v>480</v>
      </c>
      <c r="D12" s="26">
        <v>35479</v>
      </c>
      <c r="E12" s="71" t="s">
        <v>15</v>
      </c>
      <c r="F12" s="27" t="s">
        <v>481</v>
      </c>
      <c r="G12" s="62">
        <v>9.78</v>
      </c>
      <c r="H12" s="62" t="s">
        <v>932</v>
      </c>
      <c r="I12" s="62">
        <v>10.36</v>
      </c>
      <c r="J12" s="65">
        <v>3</v>
      </c>
      <c r="K12" s="62" t="s">
        <v>932</v>
      </c>
      <c r="L12" s="62" t="s">
        <v>932</v>
      </c>
      <c r="M12" s="62">
        <v>9.69</v>
      </c>
      <c r="N12" s="75">
        <f t="shared" si="0"/>
        <v>10.36</v>
      </c>
      <c r="O12" s="84" t="str">
        <f t="shared" si="1"/>
        <v>II JA</v>
      </c>
    </row>
    <row r="13" spans="1:15" ht="12.75">
      <c r="A13" s="3">
        <v>7</v>
      </c>
      <c r="B13" s="24" t="s">
        <v>198</v>
      </c>
      <c r="C13" s="73" t="s">
        <v>199</v>
      </c>
      <c r="D13" s="26">
        <v>35766</v>
      </c>
      <c r="E13" s="71" t="s">
        <v>15</v>
      </c>
      <c r="F13" s="27" t="s">
        <v>184</v>
      </c>
      <c r="G13" s="62">
        <v>10.31</v>
      </c>
      <c r="H13" s="62">
        <v>10</v>
      </c>
      <c r="I13" s="62" t="s">
        <v>932</v>
      </c>
      <c r="J13" s="65">
        <v>2</v>
      </c>
      <c r="K13" s="62">
        <v>9.85</v>
      </c>
      <c r="L13" s="62">
        <v>9.99</v>
      </c>
      <c r="M13" s="62" t="s">
        <v>932</v>
      </c>
      <c r="N13" s="75">
        <f t="shared" si="0"/>
        <v>10.31</v>
      </c>
      <c r="O13" s="84" t="str">
        <f t="shared" si="1"/>
        <v>II JA</v>
      </c>
    </row>
    <row r="14" spans="1:15" ht="15" customHeight="1">
      <c r="A14" s="3">
        <v>8</v>
      </c>
      <c r="B14" s="49" t="s">
        <v>185</v>
      </c>
      <c r="C14" s="50" t="s">
        <v>1313</v>
      </c>
      <c r="D14" s="51">
        <v>35887</v>
      </c>
      <c r="E14" s="71" t="s">
        <v>15</v>
      </c>
      <c r="F14" s="27" t="s">
        <v>184</v>
      </c>
      <c r="G14" s="62">
        <v>10.12</v>
      </c>
      <c r="H14" s="62">
        <v>10.07</v>
      </c>
      <c r="I14" s="62">
        <v>10.09</v>
      </c>
      <c r="J14" s="65">
        <v>1</v>
      </c>
      <c r="K14" s="62">
        <v>10.13</v>
      </c>
      <c r="L14" s="62" t="s">
        <v>932</v>
      </c>
      <c r="M14" s="62">
        <v>10.21</v>
      </c>
      <c r="N14" s="75">
        <f t="shared" si="0"/>
        <v>10.21</v>
      </c>
      <c r="O14" s="84" t="str">
        <f t="shared" si="1"/>
        <v>III JA</v>
      </c>
    </row>
    <row r="15" spans="1:15" ht="16.5" customHeight="1">
      <c r="A15" s="3">
        <v>9</v>
      </c>
      <c r="B15" s="24" t="s">
        <v>566</v>
      </c>
      <c r="C15" s="73" t="s">
        <v>567</v>
      </c>
      <c r="D15" s="26" t="s">
        <v>556</v>
      </c>
      <c r="E15" s="71" t="s">
        <v>557</v>
      </c>
      <c r="F15" s="27" t="s">
        <v>551</v>
      </c>
      <c r="G15" s="62" t="s">
        <v>932</v>
      </c>
      <c r="H15" s="62">
        <v>10.04</v>
      </c>
      <c r="I15" s="62" t="s">
        <v>932</v>
      </c>
      <c r="J15" s="65" t="s">
        <v>61</v>
      </c>
      <c r="K15" s="62"/>
      <c r="L15" s="62"/>
      <c r="M15" s="62"/>
      <c r="N15" s="75">
        <f t="shared" si="0"/>
        <v>10.04</v>
      </c>
      <c r="O15" s="84" t="str">
        <f t="shared" si="1"/>
        <v>III JA</v>
      </c>
    </row>
    <row r="16" spans="1:15" ht="16.5" customHeight="1">
      <c r="A16" s="3">
        <v>10</v>
      </c>
      <c r="B16" s="24" t="s">
        <v>369</v>
      </c>
      <c r="C16" s="73" t="s">
        <v>565</v>
      </c>
      <c r="D16" s="26" t="s">
        <v>555</v>
      </c>
      <c r="E16" s="71" t="s">
        <v>557</v>
      </c>
      <c r="F16" s="27" t="s">
        <v>551</v>
      </c>
      <c r="G16" s="62" t="s">
        <v>932</v>
      </c>
      <c r="H16" s="62" t="s">
        <v>932</v>
      </c>
      <c r="I16" s="62">
        <v>9.82</v>
      </c>
      <c r="J16" s="65" t="s">
        <v>61</v>
      </c>
      <c r="K16" s="62"/>
      <c r="L16" s="62"/>
      <c r="M16" s="62"/>
      <c r="N16" s="75">
        <f t="shared" si="0"/>
        <v>9.82</v>
      </c>
      <c r="O16" s="84" t="str">
        <f t="shared" si="1"/>
        <v>III JA</v>
      </c>
    </row>
    <row r="17" spans="1:15" ht="16.5" customHeight="1">
      <c r="A17" s="3"/>
      <c r="B17" s="24" t="s">
        <v>189</v>
      </c>
      <c r="C17" s="73" t="s">
        <v>435</v>
      </c>
      <c r="D17" s="26" t="s">
        <v>436</v>
      </c>
      <c r="E17" s="71" t="s">
        <v>15</v>
      </c>
      <c r="F17" s="27" t="s">
        <v>422</v>
      </c>
      <c r="G17" s="62"/>
      <c r="H17" s="62"/>
      <c r="I17" s="62"/>
      <c r="J17" s="65"/>
      <c r="K17" s="62"/>
      <c r="L17" s="62"/>
      <c r="M17" s="62"/>
      <c r="N17" s="75" t="s">
        <v>914</v>
      </c>
      <c r="O17" s="84"/>
    </row>
    <row r="18" spans="1:15" ht="15" customHeight="1">
      <c r="A18" s="3"/>
      <c r="B18" s="24" t="s">
        <v>54</v>
      </c>
      <c r="C18" s="73" t="s">
        <v>485</v>
      </c>
      <c r="D18" s="26">
        <v>36126</v>
      </c>
      <c r="E18" s="71" t="s">
        <v>15</v>
      </c>
      <c r="F18" s="27" t="s">
        <v>481</v>
      </c>
      <c r="G18" s="62"/>
      <c r="H18" s="62"/>
      <c r="I18" s="62"/>
      <c r="J18" s="65"/>
      <c r="K18" s="62"/>
      <c r="L18" s="62"/>
      <c r="M18" s="62"/>
      <c r="N18" s="75" t="s">
        <v>914</v>
      </c>
      <c r="O18" s="84"/>
    </row>
    <row r="19" spans="1:15" ht="16.5" customHeight="1">
      <c r="A19" s="3"/>
      <c r="B19" s="24" t="s">
        <v>462</v>
      </c>
      <c r="C19" s="73" t="s">
        <v>463</v>
      </c>
      <c r="D19" s="26">
        <v>35972</v>
      </c>
      <c r="E19" s="71" t="s">
        <v>15</v>
      </c>
      <c r="F19" s="27" t="s">
        <v>461</v>
      </c>
      <c r="G19" s="62"/>
      <c r="H19" s="62"/>
      <c r="I19" s="62"/>
      <c r="J19" s="65" t="s">
        <v>61</v>
      </c>
      <c r="K19" s="62"/>
      <c r="L19" s="62"/>
      <c r="M19" s="62"/>
      <c r="N19" s="75" t="s">
        <v>914</v>
      </c>
      <c r="O19" s="84"/>
    </row>
    <row r="20" ht="16.5" customHeight="1"/>
    <row r="21" ht="15" customHeight="1" thickBot="1"/>
    <row r="22" spans="1:14" ht="13.5" thickBot="1">
      <c r="A22" s="34"/>
      <c r="B22" s="39"/>
      <c r="C22" s="35"/>
      <c r="D22" s="35"/>
      <c r="E22" s="35"/>
      <c r="F22" s="35"/>
      <c r="G22" s="57"/>
      <c r="H22" s="58"/>
      <c r="I22" s="58" t="s">
        <v>49</v>
      </c>
      <c r="J22" s="58"/>
      <c r="K22" s="58"/>
      <c r="L22" s="58"/>
      <c r="M22" s="59"/>
      <c r="N22" s="34"/>
    </row>
    <row r="23" spans="1:15" ht="13.5" thickBot="1">
      <c r="A23" s="41" t="s">
        <v>63</v>
      </c>
      <c r="B23" s="42" t="s">
        <v>11</v>
      </c>
      <c r="C23" s="43" t="s">
        <v>12</v>
      </c>
      <c r="D23" s="44" t="s">
        <v>13</v>
      </c>
      <c r="E23" s="44" t="s">
        <v>34</v>
      </c>
      <c r="F23" s="60" t="s">
        <v>14</v>
      </c>
      <c r="G23" s="61" t="s">
        <v>21</v>
      </c>
      <c r="H23" s="61" t="s">
        <v>22</v>
      </c>
      <c r="I23" s="61" t="s">
        <v>23</v>
      </c>
      <c r="J23" s="61" t="s">
        <v>70</v>
      </c>
      <c r="K23" s="61" t="s">
        <v>24</v>
      </c>
      <c r="L23" s="61" t="s">
        <v>25</v>
      </c>
      <c r="M23" s="61" t="s">
        <v>26</v>
      </c>
      <c r="N23" s="48" t="s">
        <v>46</v>
      </c>
      <c r="O23" s="22" t="s">
        <v>1319</v>
      </c>
    </row>
    <row r="24" spans="1:15" ht="16.5" customHeight="1">
      <c r="A24" s="3">
        <v>1</v>
      </c>
      <c r="B24" s="49" t="s">
        <v>278</v>
      </c>
      <c r="C24" s="50" t="s">
        <v>814</v>
      </c>
      <c r="D24" s="51">
        <v>30771</v>
      </c>
      <c r="E24" s="51" t="s">
        <v>15</v>
      </c>
      <c r="F24" s="52" t="s">
        <v>813</v>
      </c>
      <c r="G24" s="62">
        <v>15.71</v>
      </c>
      <c r="H24" s="62">
        <v>15.78</v>
      </c>
      <c r="I24" s="62" t="s">
        <v>932</v>
      </c>
      <c r="J24" s="65">
        <v>4</v>
      </c>
      <c r="K24" s="62">
        <v>15.97</v>
      </c>
      <c r="L24" s="62">
        <v>15.51</v>
      </c>
      <c r="M24" s="62">
        <v>15.29</v>
      </c>
      <c r="N24" s="75">
        <f>MAX(G24:I24,K24:M24)</f>
        <v>15.97</v>
      </c>
      <c r="O24" s="84" t="str">
        <f>IF(ISBLANK(N24),"",IF(N24&lt;12.2,"",IF(N24&gt;=16.65,"TSM",IF(N24&gt;=16.1,"SM",IF(N24&gt;=15.2,"KSM",IF(N24&gt;=14.2,"I A",IF(N24&gt;=13.2,"II A",IF(N24&gt;=12.2,"III A"))))))))</f>
        <v>KSM</v>
      </c>
    </row>
    <row r="25" spans="1:15" ht="16.5" customHeight="1">
      <c r="A25" s="3">
        <v>2</v>
      </c>
      <c r="B25" s="49" t="s">
        <v>137</v>
      </c>
      <c r="C25" s="50" t="s">
        <v>493</v>
      </c>
      <c r="D25" s="51">
        <v>30674</v>
      </c>
      <c r="E25" s="51" t="s">
        <v>15</v>
      </c>
      <c r="F25" s="52" t="s">
        <v>481</v>
      </c>
      <c r="G25" s="62">
        <v>14.97</v>
      </c>
      <c r="H25" s="62">
        <v>14.94</v>
      </c>
      <c r="I25" s="62">
        <v>15.5</v>
      </c>
      <c r="J25" s="65">
        <v>3</v>
      </c>
      <c r="K25" s="62">
        <v>14.21</v>
      </c>
      <c r="L25" s="62" t="s">
        <v>932</v>
      </c>
      <c r="M25" s="62" t="s">
        <v>996</v>
      </c>
      <c r="N25" s="75">
        <f>MAX(G25:I25,K25:M25)</f>
        <v>15.5</v>
      </c>
      <c r="O25" s="84" t="str">
        <f>IF(ISBLANK(N25),"",IF(N25&lt;12.2,"",IF(N25&gt;=16.65,"TSM",IF(N25&gt;=16.1,"SM",IF(N25&gt;=15.2,"KSM",IF(N25&gt;=14.2,"I A",IF(N25&gt;=13.2,"II A",IF(N25&gt;=12.2,"III A"))))))))</f>
        <v>KSM</v>
      </c>
    </row>
    <row r="26" spans="1:15" ht="16.5" customHeight="1">
      <c r="A26" s="3">
        <v>3</v>
      </c>
      <c r="B26" s="49" t="s">
        <v>475</v>
      </c>
      <c r="C26" s="50" t="s">
        <v>476</v>
      </c>
      <c r="D26" s="51">
        <v>35050</v>
      </c>
      <c r="E26" s="51" t="s">
        <v>15</v>
      </c>
      <c r="F26" s="52" t="s">
        <v>461</v>
      </c>
      <c r="G26" s="62" t="s">
        <v>932</v>
      </c>
      <c r="H26" s="62">
        <v>13.14</v>
      </c>
      <c r="I26" s="62">
        <v>13.37</v>
      </c>
      <c r="J26" s="65">
        <v>2</v>
      </c>
      <c r="K26" s="62" t="s">
        <v>932</v>
      </c>
      <c r="L26" s="62">
        <v>13.19</v>
      </c>
      <c r="M26" s="62" t="s">
        <v>932</v>
      </c>
      <c r="N26" s="75">
        <f>MAX(G26:I26,K26:M26)</f>
        <v>13.37</v>
      </c>
      <c r="O26" s="84" t="str">
        <f>IF(ISBLANK(N26),"",IF(N26&lt;12.2,"",IF(N26&gt;=16.65,"TSM",IF(N26&gt;=16.1,"SM",IF(N26&gt;=15.2,"KSM",IF(N26&gt;=14.2,"I A",IF(N26&gt;=13.2,"II A",IF(N26&gt;=12.2,"III A"))))))))</f>
        <v>II A</v>
      </c>
    </row>
    <row r="27" spans="1:15" ht="15.75" customHeight="1">
      <c r="A27" s="3">
        <v>4</v>
      </c>
      <c r="B27" s="49" t="s">
        <v>200</v>
      </c>
      <c r="C27" s="50" t="s">
        <v>201</v>
      </c>
      <c r="D27" s="51">
        <v>34963</v>
      </c>
      <c r="E27" s="51" t="s">
        <v>15</v>
      </c>
      <c r="F27" s="52" t="s">
        <v>184</v>
      </c>
      <c r="G27" s="62">
        <v>11.66</v>
      </c>
      <c r="H27" s="62">
        <v>11.49</v>
      </c>
      <c r="I27" s="62">
        <v>10.72</v>
      </c>
      <c r="J27" s="65">
        <v>1</v>
      </c>
      <c r="K27" s="62">
        <v>11.78</v>
      </c>
      <c r="L27" s="62">
        <v>11.9</v>
      </c>
      <c r="M27" s="62" t="s">
        <v>932</v>
      </c>
      <c r="N27" s="75">
        <f>MAX(G27:I27,K27:M27)</f>
        <v>11.9</v>
      </c>
      <c r="O27" s="84">
        <f>IF(ISBLANK(N27),"",IF(N27&lt;12.2,"",IF(N27&gt;=16.65,"TSM",IF(N27&gt;=16.1,"SM",IF(N27&gt;=15.2,"KSM",IF(N27&gt;=14.2,"I A",IF(N27&gt;=13.2,"II A",IF(N27&gt;=12.2,"III A"))))))))</f>
      </c>
    </row>
    <row r="28" spans="1:15" ht="16.5" customHeight="1">
      <c r="A28" s="3"/>
      <c r="B28" s="49" t="s">
        <v>256</v>
      </c>
      <c r="C28" s="50" t="s">
        <v>495</v>
      </c>
      <c r="D28" s="51">
        <v>34924</v>
      </c>
      <c r="E28" s="51" t="s">
        <v>15</v>
      </c>
      <c r="F28" s="52" t="s">
        <v>481</v>
      </c>
      <c r="G28" s="62"/>
      <c r="H28" s="62"/>
      <c r="I28" s="62"/>
      <c r="J28" s="65"/>
      <c r="K28" s="62"/>
      <c r="L28" s="62"/>
      <c r="M28" s="62"/>
      <c r="N28" s="75" t="s">
        <v>914</v>
      </c>
      <c r="O28" s="84"/>
    </row>
    <row r="29" ht="16.5" customHeight="1"/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5"/>
  </sheetPr>
  <dimension ref="A1:O12"/>
  <sheetViews>
    <sheetView workbookViewId="0" topLeftCell="A1">
      <selection activeCell="M8" sqref="M8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2.57421875" style="0" customWidth="1"/>
    <col min="7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16</v>
      </c>
      <c r="G1" s="33"/>
      <c r="H1" s="18"/>
      <c r="I1" s="18"/>
      <c r="J1" s="18"/>
      <c r="K1" s="18"/>
      <c r="L1" s="18"/>
      <c r="M1" s="18"/>
      <c r="N1" s="13"/>
    </row>
    <row r="2" spans="1:14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13" t="s">
        <v>65</v>
      </c>
    </row>
    <row r="3" spans="1:14" ht="16.5" thickBot="1">
      <c r="A3" s="18"/>
      <c r="B3" s="36" t="s">
        <v>50</v>
      </c>
      <c r="C3" s="32"/>
      <c r="D3" t="s">
        <v>51</v>
      </c>
      <c r="F3" s="37" t="s">
        <v>18</v>
      </c>
      <c r="G3" s="17"/>
      <c r="H3" s="38"/>
      <c r="I3" s="30"/>
      <c r="J3" s="30"/>
      <c r="K3" s="30"/>
      <c r="L3" s="30"/>
      <c r="M3" s="30"/>
      <c r="N3" s="30"/>
    </row>
    <row r="4" spans="1:14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8"/>
      <c r="M4" s="59"/>
      <c r="N4" s="34"/>
    </row>
    <row r="5" spans="1:15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70</v>
      </c>
      <c r="K5" s="61" t="s">
        <v>24</v>
      </c>
      <c r="L5" s="61" t="s">
        <v>25</v>
      </c>
      <c r="M5" s="61" t="s">
        <v>26</v>
      </c>
      <c r="N5" s="48" t="s">
        <v>46</v>
      </c>
      <c r="O5" s="22" t="s">
        <v>1319</v>
      </c>
    </row>
    <row r="6" spans="1:15" ht="16.5" customHeight="1">
      <c r="A6" s="65">
        <v>1</v>
      </c>
      <c r="B6" s="49" t="s">
        <v>152</v>
      </c>
      <c r="C6" s="50" t="s">
        <v>460</v>
      </c>
      <c r="D6" s="51">
        <v>35577</v>
      </c>
      <c r="E6" s="51" t="s">
        <v>15</v>
      </c>
      <c r="F6" s="52" t="s">
        <v>461</v>
      </c>
      <c r="G6" s="62">
        <v>10.83</v>
      </c>
      <c r="H6" s="62">
        <v>11.23</v>
      </c>
      <c r="I6" s="62">
        <v>11.39</v>
      </c>
      <c r="J6" s="65">
        <v>6</v>
      </c>
      <c r="K6" s="62">
        <v>11.61</v>
      </c>
      <c r="L6" s="62">
        <v>11.02</v>
      </c>
      <c r="M6" s="62">
        <v>11.58</v>
      </c>
      <c r="N6" s="75">
        <f aca="true" t="shared" si="0" ref="N6:N11">MAX(G6:M6)</f>
        <v>11.61</v>
      </c>
      <c r="O6" s="84" t="str">
        <f aca="true" t="shared" si="1" ref="O6:O11">IF(ISBLANK(N6),"",IF(N6&gt;=15.2,"KSM",IF(N6&gt;=13.2,"I A",IF(N6&gt;=11,"II A",IF(N6&gt;=9.5,"III A",IF(N6&gt;=8,"I JA",IF(N6&gt;=7.2,"II JA",IF(N6&gt;=6.5,"III JA"))))))))</f>
        <v>II A</v>
      </c>
    </row>
    <row r="7" spans="1:15" ht="16.5" customHeight="1">
      <c r="A7" s="65">
        <v>2</v>
      </c>
      <c r="B7" s="49" t="s">
        <v>72</v>
      </c>
      <c r="C7" s="50" t="s">
        <v>119</v>
      </c>
      <c r="D7" s="51">
        <v>35600</v>
      </c>
      <c r="E7" s="51" t="s">
        <v>15</v>
      </c>
      <c r="F7" s="52" t="s">
        <v>101</v>
      </c>
      <c r="G7" s="62">
        <v>9.52</v>
      </c>
      <c r="H7" s="62">
        <v>10.79</v>
      </c>
      <c r="I7" s="62">
        <v>11.2</v>
      </c>
      <c r="J7" s="65">
        <v>5</v>
      </c>
      <c r="K7" s="62" t="s">
        <v>932</v>
      </c>
      <c r="L7" s="62">
        <v>10.62</v>
      </c>
      <c r="M7" s="62">
        <v>10.67</v>
      </c>
      <c r="N7" s="75">
        <f t="shared" si="0"/>
        <v>11.2</v>
      </c>
      <c r="O7" s="84" t="str">
        <f t="shared" si="1"/>
        <v>II A</v>
      </c>
    </row>
    <row r="8" spans="1:15" ht="16.5" customHeight="1">
      <c r="A8" s="65">
        <v>3</v>
      </c>
      <c r="B8" s="49" t="s">
        <v>72</v>
      </c>
      <c r="C8" s="50" t="s">
        <v>120</v>
      </c>
      <c r="D8" s="51">
        <v>35829</v>
      </c>
      <c r="E8" s="51" t="s">
        <v>15</v>
      </c>
      <c r="F8" s="52" t="s">
        <v>101</v>
      </c>
      <c r="G8" s="62">
        <v>10.17</v>
      </c>
      <c r="H8" s="62">
        <v>10.25</v>
      </c>
      <c r="I8" s="62" t="s">
        <v>932</v>
      </c>
      <c r="J8" s="65">
        <v>4</v>
      </c>
      <c r="K8" s="62">
        <v>10.48</v>
      </c>
      <c r="L8" s="62" t="s">
        <v>932</v>
      </c>
      <c r="M8" s="62">
        <v>10.17</v>
      </c>
      <c r="N8" s="75">
        <f t="shared" si="0"/>
        <v>10.48</v>
      </c>
      <c r="O8" s="84" t="str">
        <f t="shared" si="1"/>
        <v>III A</v>
      </c>
    </row>
    <row r="9" spans="1:15" ht="16.5" customHeight="1">
      <c r="A9" s="65">
        <v>4</v>
      </c>
      <c r="B9" s="49" t="s">
        <v>121</v>
      </c>
      <c r="C9" s="50" t="s">
        <v>122</v>
      </c>
      <c r="D9" s="51">
        <v>35739</v>
      </c>
      <c r="E9" s="51" t="s">
        <v>15</v>
      </c>
      <c r="F9" s="52" t="s">
        <v>101</v>
      </c>
      <c r="G9" s="62">
        <v>9.59</v>
      </c>
      <c r="H9" s="62">
        <v>10.18</v>
      </c>
      <c r="I9" s="62">
        <v>9.98</v>
      </c>
      <c r="J9" s="65">
        <v>3</v>
      </c>
      <c r="K9" s="62">
        <v>9.58</v>
      </c>
      <c r="L9" s="62">
        <v>9.96</v>
      </c>
      <c r="M9" s="62">
        <v>9.79</v>
      </c>
      <c r="N9" s="75">
        <f t="shared" si="0"/>
        <v>10.18</v>
      </c>
      <c r="O9" s="84" t="str">
        <f t="shared" si="1"/>
        <v>III A</v>
      </c>
    </row>
    <row r="10" spans="1:15" ht="16.5" customHeight="1">
      <c r="A10" s="65">
        <v>5</v>
      </c>
      <c r="B10" s="49" t="s">
        <v>933</v>
      </c>
      <c r="C10" s="50" t="s">
        <v>934</v>
      </c>
      <c r="D10" s="51">
        <v>35882</v>
      </c>
      <c r="E10" s="51" t="s">
        <v>15</v>
      </c>
      <c r="F10" s="52" t="s">
        <v>935</v>
      </c>
      <c r="G10" s="62">
        <v>9.69</v>
      </c>
      <c r="H10" s="62" t="s">
        <v>932</v>
      </c>
      <c r="I10" s="62">
        <v>8.73</v>
      </c>
      <c r="J10" s="65">
        <v>2</v>
      </c>
      <c r="K10" s="62">
        <v>8.48</v>
      </c>
      <c r="L10" s="62">
        <v>9.02</v>
      </c>
      <c r="M10" s="62">
        <v>9.69</v>
      </c>
      <c r="N10" s="75">
        <f t="shared" si="0"/>
        <v>9.69</v>
      </c>
      <c r="O10" s="84" t="str">
        <f t="shared" si="1"/>
        <v>III A</v>
      </c>
    </row>
    <row r="11" spans="1:15" ht="16.5" customHeight="1">
      <c r="A11" s="65">
        <v>6</v>
      </c>
      <c r="B11" s="49" t="s">
        <v>363</v>
      </c>
      <c r="C11" s="50" t="s">
        <v>936</v>
      </c>
      <c r="D11" s="51">
        <v>35721</v>
      </c>
      <c r="E11" s="51" t="s">
        <v>15</v>
      </c>
      <c r="F11" s="52" t="s">
        <v>935</v>
      </c>
      <c r="G11" s="62">
        <v>8.03</v>
      </c>
      <c r="H11" s="62">
        <v>9</v>
      </c>
      <c r="I11" s="62" t="s">
        <v>932</v>
      </c>
      <c r="J11" s="65">
        <v>1</v>
      </c>
      <c r="K11" s="62">
        <v>8.48</v>
      </c>
      <c r="L11" s="62">
        <v>8.33</v>
      </c>
      <c r="M11" s="62">
        <v>8.3</v>
      </c>
      <c r="N11" s="75">
        <f t="shared" si="0"/>
        <v>9</v>
      </c>
      <c r="O11" s="84" t="str">
        <f t="shared" si="1"/>
        <v>I JA</v>
      </c>
    </row>
    <row r="12" spans="1:15" ht="16.5" customHeight="1">
      <c r="A12" s="65"/>
      <c r="B12" s="49" t="s">
        <v>78</v>
      </c>
      <c r="C12" s="50" t="s">
        <v>123</v>
      </c>
      <c r="D12" s="51">
        <v>35904</v>
      </c>
      <c r="E12" s="51" t="s">
        <v>15</v>
      </c>
      <c r="F12" s="52" t="s">
        <v>101</v>
      </c>
      <c r="G12" s="62"/>
      <c r="H12" s="62"/>
      <c r="I12" s="62"/>
      <c r="J12" s="65"/>
      <c r="K12" s="62"/>
      <c r="L12" s="62"/>
      <c r="M12" s="62"/>
      <c r="N12" s="75" t="s">
        <v>914</v>
      </c>
      <c r="O12" s="8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4"/>
  </sheetPr>
  <dimension ref="A1:O12"/>
  <sheetViews>
    <sheetView workbookViewId="0" topLeftCell="A1">
      <selection activeCell="L16" sqref="L16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6.8515625" style="0" customWidth="1"/>
    <col min="7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16</v>
      </c>
      <c r="G1" s="33"/>
      <c r="H1" s="18"/>
      <c r="I1" s="18"/>
      <c r="J1" s="18"/>
      <c r="K1" s="18"/>
      <c r="L1" s="18"/>
      <c r="M1" s="18"/>
      <c r="N1" s="13"/>
    </row>
    <row r="2" spans="1:14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13" t="s">
        <v>65</v>
      </c>
    </row>
    <row r="3" spans="1:14" ht="16.5" thickBot="1">
      <c r="A3" s="18"/>
      <c r="B3" s="36" t="s">
        <v>50</v>
      </c>
      <c r="C3" s="32"/>
      <c r="D3" t="s">
        <v>52</v>
      </c>
      <c r="F3" s="37" t="s">
        <v>37</v>
      </c>
      <c r="G3" s="17"/>
      <c r="H3" s="38"/>
      <c r="I3" s="30"/>
      <c r="J3" s="30"/>
      <c r="K3" s="30"/>
      <c r="L3" s="30"/>
      <c r="M3" s="30"/>
      <c r="N3" s="30"/>
    </row>
    <row r="4" spans="1:14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8"/>
      <c r="M4" s="59"/>
      <c r="N4" s="34"/>
    </row>
    <row r="5" spans="1:15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70</v>
      </c>
      <c r="K5" s="61" t="s">
        <v>24</v>
      </c>
      <c r="L5" s="61" t="s">
        <v>25</v>
      </c>
      <c r="M5" s="61" t="s">
        <v>26</v>
      </c>
      <c r="N5" s="48" t="s">
        <v>46</v>
      </c>
      <c r="O5" s="22" t="s">
        <v>1319</v>
      </c>
    </row>
    <row r="6" spans="1:15" ht="16.5" customHeight="1">
      <c r="A6" s="3">
        <v>1</v>
      </c>
      <c r="B6" s="49" t="s">
        <v>107</v>
      </c>
      <c r="C6" s="50" t="s">
        <v>108</v>
      </c>
      <c r="D6" s="51">
        <v>35601</v>
      </c>
      <c r="E6" s="51" t="s">
        <v>15</v>
      </c>
      <c r="F6" s="52" t="s">
        <v>101</v>
      </c>
      <c r="G6" s="62">
        <v>14.07</v>
      </c>
      <c r="H6" s="62">
        <v>15.38</v>
      </c>
      <c r="I6" s="62">
        <v>15.66</v>
      </c>
      <c r="J6" s="65">
        <v>7</v>
      </c>
      <c r="K6" s="62" t="s">
        <v>932</v>
      </c>
      <c r="L6" s="62">
        <v>15</v>
      </c>
      <c r="M6" s="62">
        <v>14.91</v>
      </c>
      <c r="N6" s="75">
        <f aca="true" t="shared" si="0" ref="N6:N12">MAX(G6:M6)</f>
        <v>15.66</v>
      </c>
      <c r="O6" s="84" t="str">
        <f aca="true" t="shared" si="1" ref="O6:O12">IF(ISBLANK(N6),"",IF(N6&lt;9,"",IF(N6&gt;=17,"I A",IF(N6&gt;=14.9,"II A",IF(N6&gt;=13.2,"III A",IF(N6&gt;=11.4,"I JA",IF(N6&gt;=10,"II JA",IF(N6&gt;=9,"III JA"))))))))</f>
        <v>II A</v>
      </c>
    </row>
    <row r="7" spans="1:15" ht="16.5" customHeight="1">
      <c r="A7" s="3">
        <v>2</v>
      </c>
      <c r="B7" s="49" t="s">
        <v>83</v>
      </c>
      <c r="C7" s="50" t="s">
        <v>109</v>
      </c>
      <c r="D7" s="51">
        <v>35608</v>
      </c>
      <c r="E7" s="51" t="s">
        <v>15</v>
      </c>
      <c r="F7" s="52" t="s">
        <v>101</v>
      </c>
      <c r="G7" s="62" t="s">
        <v>932</v>
      </c>
      <c r="H7" s="62">
        <v>12.53</v>
      </c>
      <c r="I7" s="62" t="s">
        <v>932</v>
      </c>
      <c r="J7" s="65">
        <v>5</v>
      </c>
      <c r="K7" s="62">
        <v>11.72</v>
      </c>
      <c r="L7" s="62">
        <v>13.54</v>
      </c>
      <c r="M7" s="62">
        <v>14.11</v>
      </c>
      <c r="N7" s="75">
        <f t="shared" si="0"/>
        <v>14.11</v>
      </c>
      <c r="O7" s="84" t="str">
        <f t="shared" si="1"/>
        <v>III A</v>
      </c>
    </row>
    <row r="8" spans="1:15" ht="16.5" customHeight="1">
      <c r="A8" s="3">
        <v>3</v>
      </c>
      <c r="B8" s="49" t="s">
        <v>110</v>
      </c>
      <c r="C8" s="50" t="s">
        <v>111</v>
      </c>
      <c r="D8" s="51">
        <v>35456</v>
      </c>
      <c r="E8" s="51" t="s">
        <v>15</v>
      </c>
      <c r="F8" s="52" t="s">
        <v>101</v>
      </c>
      <c r="G8" s="62">
        <v>12.56</v>
      </c>
      <c r="H8" s="62">
        <v>12.67</v>
      </c>
      <c r="I8" s="62">
        <v>13.04</v>
      </c>
      <c r="J8" s="65">
        <v>6</v>
      </c>
      <c r="K8" s="62">
        <v>12.74</v>
      </c>
      <c r="L8" s="62">
        <v>13.38</v>
      </c>
      <c r="M8" s="62">
        <v>13.28</v>
      </c>
      <c r="N8" s="75">
        <f t="shared" si="0"/>
        <v>13.38</v>
      </c>
      <c r="O8" s="84" t="str">
        <f t="shared" si="1"/>
        <v>III A</v>
      </c>
    </row>
    <row r="9" spans="1:15" ht="16.5" customHeight="1">
      <c r="A9" s="3">
        <v>4</v>
      </c>
      <c r="B9" s="49" t="s">
        <v>112</v>
      </c>
      <c r="C9" s="50" t="s">
        <v>113</v>
      </c>
      <c r="D9" s="51">
        <v>35943</v>
      </c>
      <c r="E9" s="51" t="s">
        <v>15</v>
      </c>
      <c r="F9" s="52" t="s">
        <v>114</v>
      </c>
      <c r="G9" s="62">
        <v>11.89</v>
      </c>
      <c r="H9" s="62">
        <v>12.52</v>
      </c>
      <c r="I9" s="62">
        <v>12</v>
      </c>
      <c r="J9" s="65">
        <v>4</v>
      </c>
      <c r="K9" s="62" t="s">
        <v>932</v>
      </c>
      <c r="L9" s="62" t="s">
        <v>932</v>
      </c>
      <c r="M9" s="62" t="s">
        <v>932</v>
      </c>
      <c r="N9" s="75">
        <f t="shared" si="0"/>
        <v>12.52</v>
      </c>
      <c r="O9" s="84" t="str">
        <f t="shared" si="1"/>
        <v>I JA</v>
      </c>
    </row>
    <row r="10" spans="1:15" ht="16.5" customHeight="1">
      <c r="A10" s="3">
        <v>5</v>
      </c>
      <c r="B10" s="49" t="s">
        <v>115</v>
      </c>
      <c r="C10" s="50" t="s">
        <v>116</v>
      </c>
      <c r="D10" s="51">
        <v>35888</v>
      </c>
      <c r="E10" s="51" t="s">
        <v>15</v>
      </c>
      <c r="F10" s="52" t="s">
        <v>101</v>
      </c>
      <c r="G10" s="62" t="s">
        <v>932</v>
      </c>
      <c r="H10" s="62">
        <v>10.21</v>
      </c>
      <c r="I10" s="62" t="s">
        <v>932</v>
      </c>
      <c r="J10" s="65">
        <v>3</v>
      </c>
      <c r="K10" s="62">
        <v>10.65</v>
      </c>
      <c r="L10" s="62" t="s">
        <v>932</v>
      </c>
      <c r="M10" s="62" t="s">
        <v>932</v>
      </c>
      <c r="N10" s="75">
        <f t="shared" si="0"/>
        <v>10.65</v>
      </c>
      <c r="O10" s="84" t="str">
        <f t="shared" si="1"/>
        <v>II JA</v>
      </c>
    </row>
    <row r="11" spans="1:15" ht="16.5" customHeight="1">
      <c r="A11" s="3">
        <v>6</v>
      </c>
      <c r="B11" s="49" t="s">
        <v>253</v>
      </c>
      <c r="C11" s="50" t="s">
        <v>254</v>
      </c>
      <c r="D11" s="51">
        <v>35576</v>
      </c>
      <c r="E11" s="51" t="s">
        <v>15</v>
      </c>
      <c r="F11" s="52" t="s">
        <v>252</v>
      </c>
      <c r="G11" s="62">
        <v>9.24</v>
      </c>
      <c r="H11" s="62">
        <v>9.53</v>
      </c>
      <c r="I11" s="62">
        <v>9.37</v>
      </c>
      <c r="J11" s="65">
        <v>2</v>
      </c>
      <c r="K11" s="62">
        <v>9.7</v>
      </c>
      <c r="L11" s="62">
        <v>9.67</v>
      </c>
      <c r="M11" s="62">
        <v>8.97</v>
      </c>
      <c r="N11" s="75">
        <f t="shared" si="0"/>
        <v>9.7</v>
      </c>
      <c r="O11" s="84" t="str">
        <f t="shared" si="1"/>
        <v>III JA</v>
      </c>
    </row>
    <row r="12" spans="1:15" ht="16.5" customHeight="1">
      <c r="A12" s="3">
        <v>7</v>
      </c>
      <c r="B12" s="49" t="s">
        <v>117</v>
      </c>
      <c r="C12" s="50" t="s">
        <v>118</v>
      </c>
      <c r="D12" s="51">
        <v>35891</v>
      </c>
      <c r="E12" s="51" t="s">
        <v>15</v>
      </c>
      <c r="F12" s="52" t="s">
        <v>101</v>
      </c>
      <c r="G12" s="62">
        <v>8.21</v>
      </c>
      <c r="H12" s="62" t="s">
        <v>972</v>
      </c>
      <c r="I12" s="62">
        <v>7.9</v>
      </c>
      <c r="J12" s="65">
        <v>1</v>
      </c>
      <c r="K12" s="62" t="s">
        <v>932</v>
      </c>
      <c r="L12" s="62">
        <v>8.9</v>
      </c>
      <c r="M12" s="62">
        <v>8.53</v>
      </c>
      <c r="N12" s="75">
        <f t="shared" si="0"/>
        <v>8.9</v>
      </c>
      <c r="O12" s="84">
        <f t="shared" si="1"/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0"/>
  </sheetPr>
  <dimension ref="A1:O10"/>
  <sheetViews>
    <sheetView workbookViewId="0" topLeftCell="A1">
      <selection activeCell="O10" sqref="O10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9.140625" style="0" customWidth="1"/>
    <col min="7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36</v>
      </c>
      <c r="G1" s="33"/>
      <c r="H1" s="18"/>
      <c r="I1" s="18"/>
      <c r="J1" s="18"/>
      <c r="K1" s="18"/>
      <c r="L1" s="18"/>
      <c r="M1" s="18"/>
      <c r="N1" s="13"/>
    </row>
    <row r="2" spans="1:14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13" t="s">
        <v>65</v>
      </c>
    </row>
    <row r="3" spans="1:14" ht="16.5" thickBot="1">
      <c r="A3" s="18"/>
      <c r="B3" s="36" t="s">
        <v>50</v>
      </c>
      <c r="C3" s="32"/>
      <c r="F3" s="37" t="s">
        <v>35</v>
      </c>
      <c r="G3" s="17"/>
      <c r="H3" s="38"/>
      <c r="I3" s="30"/>
      <c r="J3" s="30"/>
      <c r="K3" s="30"/>
      <c r="L3" s="30"/>
      <c r="M3" s="30"/>
      <c r="N3" s="30"/>
    </row>
    <row r="4" spans="1:14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8"/>
      <c r="M4" s="59"/>
      <c r="N4" s="34"/>
    </row>
    <row r="5" spans="1:15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70</v>
      </c>
      <c r="K5" s="61" t="s">
        <v>24</v>
      </c>
      <c r="L5" s="61" t="s">
        <v>25</v>
      </c>
      <c r="M5" s="61" t="s">
        <v>26</v>
      </c>
      <c r="N5" s="48" t="s">
        <v>46</v>
      </c>
      <c r="O5" s="22" t="s">
        <v>1319</v>
      </c>
    </row>
    <row r="6" spans="1:15" ht="16.5" customHeight="1">
      <c r="A6" s="3">
        <v>1</v>
      </c>
      <c r="B6" s="49" t="s">
        <v>124</v>
      </c>
      <c r="C6" s="50" t="s">
        <v>125</v>
      </c>
      <c r="D6" s="51">
        <v>33672</v>
      </c>
      <c r="E6" s="51" t="s">
        <v>15</v>
      </c>
      <c r="F6" s="52" t="s">
        <v>126</v>
      </c>
      <c r="G6" s="62" t="s">
        <v>932</v>
      </c>
      <c r="H6" s="62">
        <v>12.03</v>
      </c>
      <c r="I6" s="62" t="s">
        <v>932</v>
      </c>
      <c r="J6" s="65">
        <v>4</v>
      </c>
      <c r="K6" s="62">
        <v>12.36</v>
      </c>
      <c r="L6" s="62">
        <v>13.21</v>
      </c>
      <c r="M6" s="62">
        <v>12.88</v>
      </c>
      <c r="N6" s="75">
        <f>MAX(G6:M6)</f>
        <v>13.21</v>
      </c>
      <c r="O6" s="84" t="str">
        <f>IF(ISBLANK(N6),"",IF(N6&lt;8.5,"",IF(N6&gt;=17.2,"TSM",IF(N6&gt;=15.8,"SM",IF(N6&gt;=14,"KSM",IF(N6&gt;=12,"I A",IF(N6&gt;=10,"II A",IF(N6&gt;=8.5,"III A"))))))))</f>
        <v>I A</v>
      </c>
    </row>
    <row r="7" spans="1:15" ht="16.5" customHeight="1">
      <c r="A7" s="3">
        <v>2</v>
      </c>
      <c r="B7" s="49" t="s">
        <v>1024</v>
      </c>
      <c r="C7" s="50" t="s">
        <v>1025</v>
      </c>
      <c r="D7" s="51">
        <v>34842</v>
      </c>
      <c r="E7" s="51" t="s">
        <v>15</v>
      </c>
      <c r="F7" s="52" t="s">
        <v>1026</v>
      </c>
      <c r="G7" s="62" t="s">
        <v>932</v>
      </c>
      <c r="H7" s="62">
        <v>11.43</v>
      </c>
      <c r="I7" s="62">
        <v>12.03</v>
      </c>
      <c r="J7" s="65">
        <v>3</v>
      </c>
      <c r="K7" s="62" t="s">
        <v>932</v>
      </c>
      <c r="L7" s="62">
        <v>11.55</v>
      </c>
      <c r="M7" s="62">
        <v>11.67</v>
      </c>
      <c r="N7" s="75">
        <f>MAX(G7:M7)</f>
        <v>12.03</v>
      </c>
      <c r="O7" s="84" t="str">
        <f>IF(ISBLANK(N7),"",IF(N7&lt;8.5,"",IF(N7&gt;=17.2,"TSM",IF(N7&gt;=15.8,"SM",IF(N7&gt;=14,"KSM",IF(N7&gt;=12,"I A",IF(N7&gt;=10,"II A",IF(N7&gt;=8.5,"III A"))))))))</f>
        <v>I A</v>
      </c>
    </row>
    <row r="8" spans="1:15" ht="16.5" customHeight="1">
      <c r="A8" s="3">
        <v>3</v>
      </c>
      <c r="B8" s="49" t="s">
        <v>407</v>
      </c>
      <c r="C8" s="50" t="s">
        <v>408</v>
      </c>
      <c r="D8" s="51" t="s">
        <v>409</v>
      </c>
      <c r="E8" s="51" t="s">
        <v>402</v>
      </c>
      <c r="F8" s="52" t="s">
        <v>403</v>
      </c>
      <c r="G8" s="62" t="s">
        <v>932</v>
      </c>
      <c r="H8" s="62">
        <v>8.3</v>
      </c>
      <c r="I8" s="62" t="s">
        <v>932</v>
      </c>
      <c r="J8" s="65">
        <v>2</v>
      </c>
      <c r="K8" s="62">
        <v>9.09</v>
      </c>
      <c r="L8" s="62" t="s">
        <v>932</v>
      </c>
      <c r="M8" s="62" t="s">
        <v>932</v>
      </c>
      <c r="N8" s="75">
        <f>MAX(G8:M8)</f>
        <v>9.09</v>
      </c>
      <c r="O8" s="84" t="str">
        <f>IF(ISBLANK(N8),"",IF(N8&lt;8.5,"",IF(N8&gt;=17.2,"TSM",IF(N8&gt;=15.8,"SM",IF(N8&gt;=14,"KSM",IF(N8&gt;=12,"I A",IF(N8&gt;=10,"II A",IF(N8&gt;=8.5,"III A"))))))))</f>
        <v>III A</v>
      </c>
    </row>
    <row r="9" spans="1:15" ht="16.5" customHeight="1">
      <c r="A9" s="3">
        <v>4</v>
      </c>
      <c r="B9" s="49" t="s">
        <v>397</v>
      </c>
      <c r="C9" s="50" t="s">
        <v>1027</v>
      </c>
      <c r="D9" s="51">
        <v>33789</v>
      </c>
      <c r="E9" s="51" t="s">
        <v>398</v>
      </c>
      <c r="F9" s="52" t="s">
        <v>1028</v>
      </c>
      <c r="G9" s="62" t="s">
        <v>932</v>
      </c>
      <c r="H9" s="62" t="s">
        <v>932</v>
      </c>
      <c r="I9" s="62">
        <v>7.53</v>
      </c>
      <c r="J9" s="65">
        <v>1</v>
      </c>
      <c r="K9" s="62" t="s">
        <v>932</v>
      </c>
      <c r="L9" s="62">
        <v>7.55</v>
      </c>
      <c r="M9" s="62">
        <v>7.42</v>
      </c>
      <c r="N9" s="75">
        <f>MAX(G9:M9)</f>
        <v>7.55</v>
      </c>
      <c r="O9" s="84">
        <f>IF(ISBLANK(N9),"",IF(N9&lt;8.5,"",IF(N9&gt;=17.2,"TSM",IF(N9&gt;=15.8,"SM",IF(N9&gt;=14,"KSM",IF(N9&gt;=12,"I A",IF(N9&gt;=10,"II A",IF(N9&gt;=8.5,"III A"))))))))</f>
      </c>
    </row>
    <row r="10" spans="1:15" ht="16.5" customHeight="1">
      <c r="A10" s="3"/>
      <c r="B10" s="49" t="s">
        <v>492</v>
      </c>
      <c r="C10" s="50" t="s">
        <v>497</v>
      </c>
      <c r="D10" s="51">
        <v>32650</v>
      </c>
      <c r="E10" s="51" t="s">
        <v>15</v>
      </c>
      <c r="F10" s="52" t="s">
        <v>481</v>
      </c>
      <c r="G10" s="62"/>
      <c r="H10" s="62"/>
      <c r="I10" s="62"/>
      <c r="J10" s="65"/>
      <c r="K10" s="62"/>
      <c r="L10" s="62"/>
      <c r="M10" s="62"/>
      <c r="N10" s="75" t="s">
        <v>914</v>
      </c>
      <c r="O10" s="8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2"/>
  </sheetPr>
  <dimension ref="A1:O15"/>
  <sheetViews>
    <sheetView workbookViewId="0" topLeftCell="A1">
      <selection activeCell="L19" sqref="L19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8.421875" style="0" customWidth="1"/>
    <col min="7" max="13" width="6.140625" style="0" customWidth="1"/>
    <col min="14" max="14" width="6.57421875" style="2" customWidth="1"/>
  </cols>
  <sheetData>
    <row r="1" spans="1:14" ht="18.75">
      <c r="A1" s="18"/>
      <c r="B1" s="32"/>
      <c r="C1" s="32"/>
      <c r="F1" s="9" t="s">
        <v>36</v>
      </c>
      <c r="G1" s="33"/>
      <c r="H1" s="18"/>
      <c r="I1" s="18"/>
      <c r="J1" s="18"/>
      <c r="K1" s="18"/>
      <c r="L1" s="18"/>
      <c r="M1" s="18"/>
      <c r="N1" s="13"/>
    </row>
    <row r="2" spans="1:14" ht="12.75">
      <c r="A2" s="34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13" t="s">
        <v>65</v>
      </c>
    </row>
    <row r="3" spans="1:14" ht="16.5" thickBot="1">
      <c r="A3" s="18"/>
      <c r="B3" s="36" t="s">
        <v>50</v>
      </c>
      <c r="C3" s="32"/>
      <c r="F3" s="37" t="s">
        <v>38</v>
      </c>
      <c r="G3" s="17"/>
      <c r="H3" s="38"/>
      <c r="I3" s="30"/>
      <c r="J3" s="30"/>
      <c r="K3" s="30"/>
      <c r="L3" s="30"/>
      <c r="M3" s="30"/>
      <c r="N3" s="30"/>
    </row>
    <row r="4" spans="1:14" ht="13.5" thickBot="1">
      <c r="A4" s="34"/>
      <c r="B4" s="39"/>
      <c r="C4" s="35"/>
      <c r="D4" s="35"/>
      <c r="E4" s="35"/>
      <c r="F4" s="35"/>
      <c r="G4" s="57"/>
      <c r="H4" s="58"/>
      <c r="I4" s="58" t="s">
        <v>49</v>
      </c>
      <c r="J4" s="58"/>
      <c r="K4" s="58"/>
      <c r="L4" s="58"/>
      <c r="M4" s="59"/>
      <c r="N4" s="34"/>
    </row>
    <row r="5" spans="1:15" ht="13.5" thickBot="1">
      <c r="A5" s="41" t="s">
        <v>63</v>
      </c>
      <c r="B5" s="42" t="s">
        <v>11</v>
      </c>
      <c r="C5" s="43" t="s">
        <v>12</v>
      </c>
      <c r="D5" s="44" t="s">
        <v>13</v>
      </c>
      <c r="E5" s="44" t="s">
        <v>34</v>
      </c>
      <c r="F5" s="60" t="s">
        <v>14</v>
      </c>
      <c r="G5" s="61" t="s">
        <v>21</v>
      </c>
      <c r="H5" s="61" t="s">
        <v>22</v>
      </c>
      <c r="I5" s="61" t="s">
        <v>23</v>
      </c>
      <c r="J5" s="61" t="s">
        <v>70</v>
      </c>
      <c r="K5" s="61" t="s">
        <v>24</v>
      </c>
      <c r="L5" s="61" t="s">
        <v>25</v>
      </c>
      <c r="M5" s="61" t="s">
        <v>26</v>
      </c>
      <c r="N5" s="48" t="s">
        <v>46</v>
      </c>
      <c r="O5" s="22" t="s">
        <v>1319</v>
      </c>
    </row>
    <row r="6" spans="1:15" ht="16.5" customHeight="1">
      <c r="A6" s="3">
        <v>1</v>
      </c>
      <c r="B6" s="49" t="s">
        <v>107</v>
      </c>
      <c r="C6" s="50" t="s">
        <v>882</v>
      </c>
      <c r="D6" s="51">
        <v>32409</v>
      </c>
      <c r="E6" s="51" t="s">
        <v>883</v>
      </c>
      <c r="F6" s="52" t="s">
        <v>15</v>
      </c>
      <c r="G6" s="62" t="s">
        <v>932</v>
      </c>
      <c r="H6" s="62" t="s">
        <v>932</v>
      </c>
      <c r="I6" s="62">
        <v>13.36</v>
      </c>
      <c r="J6" s="65">
        <v>7</v>
      </c>
      <c r="K6" s="62">
        <v>13.86</v>
      </c>
      <c r="L6" s="62">
        <v>14.29</v>
      </c>
      <c r="M6" s="62">
        <v>14.09</v>
      </c>
      <c r="N6" s="75">
        <f aca="true" t="shared" si="0" ref="N6:N13">MAX(G6:I6,K6:M6)</f>
        <v>14.29</v>
      </c>
      <c r="O6" s="84" t="str">
        <f>IF(ISBLANK(N6),"",IF(N6&lt;10.2,"",IF(N6&gt;=19.9,"TSM",IF(N6&gt;=17.5,"SM",IF(N6&gt;=15.6,"KSM",IF(N6&gt;=13.8,"I A",IF(N6&gt;=12,"II A",IF(N6&gt;=10.2,"III A"))))))))</f>
        <v>I A</v>
      </c>
    </row>
    <row r="7" spans="1:15" ht="16.5" customHeight="1">
      <c r="A7" s="3">
        <v>2</v>
      </c>
      <c r="B7" s="49" t="s">
        <v>884</v>
      </c>
      <c r="C7" s="50" t="s">
        <v>885</v>
      </c>
      <c r="D7" s="51">
        <v>33438</v>
      </c>
      <c r="E7" s="51" t="s">
        <v>15</v>
      </c>
      <c r="F7" s="52" t="s">
        <v>883</v>
      </c>
      <c r="G7" s="62">
        <v>14.17</v>
      </c>
      <c r="H7" s="62">
        <v>13.43</v>
      </c>
      <c r="I7" s="62" t="s">
        <v>932</v>
      </c>
      <c r="J7" s="65">
        <v>8</v>
      </c>
      <c r="K7" s="62" t="s">
        <v>932</v>
      </c>
      <c r="L7" s="62" t="s">
        <v>932</v>
      </c>
      <c r="M7" s="62">
        <v>13.87</v>
      </c>
      <c r="N7" s="75">
        <f t="shared" si="0"/>
        <v>14.17</v>
      </c>
      <c r="O7" s="84" t="str">
        <f aca="true" t="shared" si="1" ref="O7:O13">IF(ISBLANK(N7),"",IF(N7&lt;10.2,"",IF(N7&gt;=19.9,"TSM",IF(N7&gt;=17.5,"SM",IF(N7&gt;=15.6,"KSM",IF(N7&gt;=13.8,"I A",IF(N7&gt;=12,"II A",IF(N7&gt;=10.2,"III A"))))))))</f>
        <v>I A</v>
      </c>
    </row>
    <row r="8" spans="1:15" ht="16.5" customHeight="1">
      <c r="A8" s="3">
        <v>3</v>
      </c>
      <c r="B8" s="49" t="s">
        <v>98</v>
      </c>
      <c r="C8" s="50" t="s">
        <v>99</v>
      </c>
      <c r="D8" s="51" t="s">
        <v>100</v>
      </c>
      <c r="E8" s="51" t="s">
        <v>15</v>
      </c>
      <c r="F8" s="52" t="s">
        <v>101</v>
      </c>
      <c r="G8" s="62">
        <v>13.23</v>
      </c>
      <c r="H8" s="62">
        <v>13.19</v>
      </c>
      <c r="I8" s="62" t="s">
        <v>932</v>
      </c>
      <c r="J8" s="65">
        <v>6</v>
      </c>
      <c r="K8" s="62">
        <v>13.77</v>
      </c>
      <c r="L8" s="62">
        <v>13.53</v>
      </c>
      <c r="M8" s="62" t="s">
        <v>932</v>
      </c>
      <c r="N8" s="75">
        <f t="shared" si="0"/>
        <v>13.77</v>
      </c>
      <c r="O8" s="84" t="str">
        <f t="shared" si="1"/>
        <v>II A</v>
      </c>
    </row>
    <row r="9" spans="1:15" ht="16.5" customHeight="1">
      <c r="A9" s="3">
        <v>4</v>
      </c>
      <c r="B9" s="49" t="s">
        <v>104</v>
      </c>
      <c r="C9" s="50" t="s">
        <v>105</v>
      </c>
      <c r="D9" s="51">
        <v>33794</v>
      </c>
      <c r="E9" s="51" t="s">
        <v>15</v>
      </c>
      <c r="F9" s="52" t="s">
        <v>106</v>
      </c>
      <c r="G9" s="62">
        <v>12.8</v>
      </c>
      <c r="H9" s="62">
        <v>12.83</v>
      </c>
      <c r="I9" s="62">
        <v>13.09</v>
      </c>
      <c r="J9" s="65">
        <v>5</v>
      </c>
      <c r="K9" s="62">
        <v>12.89</v>
      </c>
      <c r="L9" s="62">
        <v>12.66</v>
      </c>
      <c r="M9" s="62">
        <v>13.46</v>
      </c>
      <c r="N9" s="75">
        <f t="shared" si="0"/>
        <v>13.46</v>
      </c>
      <c r="O9" s="84" t="str">
        <f t="shared" si="1"/>
        <v>II A</v>
      </c>
    </row>
    <row r="10" spans="1:15" ht="16.5" customHeight="1">
      <c r="A10" s="3">
        <v>5</v>
      </c>
      <c r="B10" s="49" t="s">
        <v>102</v>
      </c>
      <c r="C10" s="50" t="s">
        <v>103</v>
      </c>
      <c r="D10" s="51">
        <v>33891</v>
      </c>
      <c r="E10" s="51" t="s">
        <v>15</v>
      </c>
      <c r="F10" s="52" t="s">
        <v>101</v>
      </c>
      <c r="G10" s="62">
        <v>12.82</v>
      </c>
      <c r="H10" s="62">
        <v>12.99</v>
      </c>
      <c r="I10" s="62" t="s">
        <v>932</v>
      </c>
      <c r="J10" s="65">
        <v>4</v>
      </c>
      <c r="K10" s="62">
        <v>12.45</v>
      </c>
      <c r="L10" s="62">
        <v>13.18</v>
      </c>
      <c r="M10" s="62">
        <v>13.24</v>
      </c>
      <c r="N10" s="75">
        <f t="shared" si="0"/>
        <v>13.24</v>
      </c>
      <c r="O10" s="84" t="str">
        <f t="shared" si="1"/>
        <v>II A</v>
      </c>
    </row>
    <row r="11" spans="1:15" ht="16.5" customHeight="1">
      <c r="A11" s="3">
        <v>6</v>
      </c>
      <c r="B11" s="49" t="s">
        <v>743</v>
      </c>
      <c r="C11" s="50" t="s">
        <v>815</v>
      </c>
      <c r="D11" s="51">
        <v>32584</v>
      </c>
      <c r="E11" s="51" t="s">
        <v>15</v>
      </c>
      <c r="F11" s="52" t="s">
        <v>1113</v>
      </c>
      <c r="G11" s="62">
        <v>12.3</v>
      </c>
      <c r="H11" s="62">
        <v>12.32</v>
      </c>
      <c r="I11" s="62">
        <v>12.69</v>
      </c>
      <c r="J11" s="65">
        <v>3</v>
      </c>
      <c r="K11" s="62">
        <v>12.58</v>
      </c>
      <c r="L11" s="62">
        <v>12.3</v>
      </c>
      <c r="M11" s="62">
        <v>12.37</v>
      </c>
      <c r="N11" s="75">
        <f t="shared" si="0"/>
        <v>12.69</v>
      </c>
      <c r="O11" s="84" t="str">
        <f t="shared" si="1"/>
        <v>II A</v>
      </c>
    </row>
    <row r="12" spans="1:15" ht="16.5" customHeight="1">
      <c r="A12" s="3">
        <v>7</v>
      </c>
      <c r="B12" s="49" t="s">
        <v>267</v>
      </c>
      <c r="C12" s="50" t="s">
        <v>331</v>
      </c>
      <c r="D12" s="51">
        <v>33248</v>
      </c>
      <c r="E12" s="51" t="s">
        <v>15</v>
      </c>
      <c r="F12" s="52" t="s">
        <v>332</v>
      </c>
      <c r="G12" s="62">
        <v>11.84</v>
      </c>
      <c r="H12" s="62">
        <v>12</v>
      </c>
      <c r="I12" s="62" t="s">
        <v>932</v>
      </c>
      <c r="J12" s="65">
        <v>2</v>
      </c>
      <c r="K12" s="62">
        <v>12.37</v>
      </c>
      <c r="L12" s="62">
        <v>12.49</v>
      </c>
      <c r="M12" s="62">
        <v>12.39</v>
      </c>
      <c r="N12" s="75">
        <f t="shared" si="0"/>
        <v>12.49</v>
      </c>
      <c r="O12" s="84" t="str">
        <f t="shared" si="1"/>
        <v>II A</v>
      </c>
    </row>
    <row r="13" spans="1:15" ht="16.5" customHeight="1">
      <c r="A13" s="3">
        <v>8</v>
      </c>
      <c r="B13" s="49" t="s">
        <v>256</v>
      </c>
      <c r="C13" s="50" t="s">
        <v>410</v>
      </c>
      <c r="D13" s="51" t="s">
        <v>411</v>
      </c>
      <c r="E13" s="51" t="s">
        <v>402</v>
      </c>
      <c r="F13" s="52" t="s">
        <v>403</v>
      </c>
      <c r="G13" s="62">
        <v>9.86</v>
      </c>
      <c r="H13" s="62">
        <v>10.92</v>
      </c>
      <c r="I13" s="62" t="s">
        <v>932</v>
      </c>
      <c r="J13" s="65">
        <v>1</v>
      </c>
      <c r="K13" s="62">
        <v>10.88</v>
      </c>
      <c r="L13" s="62">
        <v>10.49</v>
      </c>
      <c r="M13" s="62" t="s">
        <v>932</v>
      </c>
      <c r="N13" s="75">
        <f t="shared" si="0"/>
        <v>10.92</v>
      </c>
      <c r="O13" s="84" t="str">
        <f t="shared" si="1"/>
        <v>III A</v>
      </c>
    </row>
    <row r="14" spans="1:15" ht="16.5" customHeight="1">
      <c r="A14" s="3"/>
      <c r="B14" s="49" t="s">
        <v>297</v>
      </c>
      <c r="C14" s="50" t="s">
        <v>880</v>
      </c>
      <c r="D14" s="51">
        <v>32909</v>
      </c>
      <c r="E14" s="52" t="s">
        <v>15</v>
      </c>
      <c r="F14" s="51" t="s">
        <v>881</v>
      </c>
      <c r="G14" s="62" t="s">
        <v>932</v>
      </c>
      <c r="H14" s="62" t="s">
        <v>932</v>
      </c>
      <c r="I14" s="62" t="s">
        <v>932</v>
      </c>
      <c r="J14" s="65"/>
      <c r="K14" s="62"/>
      <c r="L14" s="62"/>
      <c r="M14" s="62"/>
      <c r="N14" s="75" t="s">
        <v>1114</v>
      </c>
      <c r="O14" s="84"/>
    </row>
    <row r="15" spans="1:15" ht="16.5" customHeight="1">
      <c r="A15" s="3"/>
      <c r="B15" s="49"/>
      <c r="C15" s="50"/>
      <c r="D15" s="51"/>
      <c r="E15" s="51"/>
      <c r="F15" s="52"/>
      <c r="G15" s="62"/>
      <c r="H15" s="62"/>
      <c r="I15" s="62"/>
      <c r="J15" s="65"/>
      <c r="K15" s="62"/>
      <c r="L15" s="62"/>
      <c r="M15" s="62"/>
      <c r="N15" s="75" t="s">
        <v>914</v>
      </c>
      <c r="O15" s="8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workbookViewId="0" topLeftCell="A4">
      <selection activeCell="H21" sqref="H21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2.57421875" style="8" bestFit="1" customWidth="1"/>
    <col min="7" max="7" width="6.00390625" style="8" customWidth="1"/>
    <col min="8" max="8" width="5.7109375" style="8" customWidth="1"/>
    <col min="9" max="9" width="7.57421875" style="8" customWidth="1"/>
    <col min="10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35</v>
      </c>
      <c r="E4" s="17"/>
      <c r="F4" s="29" t="s">
        <v>240</v>
      </c>
      <c r="G4" s="11"/>
      <c r="H4" s="13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237</v>
      </c>
      <c r="C7" s="25" t="s">
        <v>990</v>
      </c>
      <c r="D7" s="26">
        <v>31900</v>
      </c>
      <c r="E7" s="26" t="s">
        <v>991</v>
      </c>
      <c r="F7" s="27" t="s">
        <v>992</v>
      </c>
      <c r="G7" s="28" t="s">
        <v>997</v>
      </c>
      <c r="H7" s="28" t="s">
        <v>1105</v>
      </c>
      <c r="I7" s="28" t="s">
        <v>1328</v>
      </c>
    </row>
    <row r="8" spans="1:9" ht="17.25" customHeight="1">
      <c r="A8" s="23" t="s">
        <v>22</v>
      </c>
      <c r="B8" s="24" t="s">
        <v>323</v>
      </c>
      <c r="C8" s="5" t="s">
        <v>963</v>
      </c>
      <c r="D8" s="26" t="s">
        <v>716</v>
      </c>
      <c r="E8" s="26" t="s">
        <v>15</v>
      </c>
      <c r="F8" s="27" t="s">
        <v>663</v>
      </c>
      <c r="G8" s="28" t="s">
        <v>1007</v>
      </c>
      <c r="H8" s="28" t="s">
        <v>1106</v>
      </c>
      <c r="I8" s="28" t="s">
        <v>1325</v>
      </c>
    </row>
    <row r="9" spans="1:9" ht="17.25" customHeight="1">
      <c r="A9" s="23" t="s">
        <v>23</v>
      </c>
      <c r="B9" s="24" t="s">
        <v>365</v>
      </c>
      <c r="C9" s="25" t="s">
        <v>366</v>
      </c>
      <c r="D9" s="26" t="s">
        <v>312</v>
      </c>
      <c r="E9" s="26" t="s">
        <v>367</v>
      </c>
      <c r="F9" s="27" t="s">
        <v>368</v>
      </c>
      <c r="G9" s="28" t="s">
        <v>1002</v>
      </c>
      <c r="H9" s="28" t="s">
        <v>1107</v>
      </c>
      <c r="I9" s="28" t="s">
        <v>1325</v>
      </c>
    </row>
    <row r="10" spans="1:9" ht="17.25" customHeight="1">
      <c r="A10" s="23" t="s">
        <v>24</v>
      </c>
      <c r="B10" s="24" t="s">
        <v>75</v>
      </c>
      <c r="C10" s="25" t="s">
        <v>629</v>
      </c>
      <c r="D10" s="26">
        <v>34521</v>
      </c>
      <c r="E10" s="26" t="s">
        <v>60</v>
      </c>
      <c r="F10" s="27" t="s">
        <v>620</v>
      </c>
      <c r="G10" s="28" t="s">
        <v>1008</v>
      </c>
      <c r="H10" s="28" t="s">
        <v>1108</v>
      </c>
      <c r="I10" s="28" t="s">
        <v>1326</v>
      </c>
    </row>
    <row r="11" spans="1:9" ht="17.25" customHeight="1">
      <c r="A11" s="23" t="s">
        <v>25</v>
      </c>
      <c r="B11" s="24" t="s">
        <v>144</v>
      </c>
      <c r="C11" s="25" t="s">
        <v>145</v>
      </c>
      <c r="D11" s="26">
        <v>35326</v>
      </c>
      <c r="E11" s="26" t="s">
        <v>15</v>
      </c>
      <c r="F11" s="27" t="s">
        <v>136</v>
      </c>
      <c r="G11" s="28" t="s">
        <v>998</v>
      </c>
      <c r="H11" s="28" t="s">
        <v>922</v>
      </c>
      <c r="I11" s="28" t="s">
        <v>1327</v>
      </c>
    </row>
    <row r="12" spans="1:9" ht="17.25" customHeight="1">
      <c r="A12" s="23" t="s">
        <v>26</v>
      </c>
      <c r="B12" s="24" t="s">
        <v>627</v>
      </c>
      <c r="C12" s="25" t="s">
        <v>628</v>
      </c>
      <c r="D12" s="26">
        <v>34628</v>
      </c>
      <c r="E12" s="26" t="s">
        <v>60</v>
      </c>
      <c r="F12" s="27" t="s">
        <v>620</v>
      </c>
      <c r="G12" s="28" t="s">
        <v>942</v>
      </c>
      <c r="H12" s="28" t="s">
        <v>1109</v>
      </c>
      <c r="I12" s="28" t="s">
        <v>1327</v>
      </c>
    </row>
    <row r="13" spans="1:9" ht="12.75">
      <c r="A13" s="19" t="s">
        <v>63</v>
      </c>
      <c r="B13" s="20" t="s">
        <v>11</v>
      </c>
      <c r="C13" s="21" t="s">
        <v>12</v>
      </c>
      <c r="D13" s="19" t="s">
        <v>13</v>
      </c>
      <c r="E13" s="19" t="s">
        <v>34</v>
      </c>
      <c r="F13" s="19" t="s">
        <v>14</v>
      </c>
      <c r="G13" s="22" t="s">
        <v>19</v>
      </c>
      <c r="H13" s="22" t="s">
        <v>20</v>
      </c>
      <c r="I13" s="22" t="s">
        <v>1319</v>
      </c>
    </row>
    <row r="14" spans="1:9" ht="17.25" customHeight="1">
      <c r="A14" s="23" t="s">
        <v>27</v>
      </c>
      <c r="B14" s="24" t="s">
        <v>661</v>
      </c>
      <c r="C14" s="25" t="s">
        <v>662</v>
      </c>
      <c r="D14" s="26">
        <v>35103</v>
      </c>
      <c r="E14" s="26" t="s">
        <v>15</v>
      </c>
      <c r="F14" s="27" t="s">
        <v>663</v>
      </c>
      <c r="G14" s="28" t="s">
        <v>999</v>
      </c>
      <c r="H14" s="28"/>
      <c r="I14" s="28" t="s">
        <v>1327</v>
      </c>
    </row>
    <row r="15" spans="1:9" ht="17.25" customHeight="1">
      <c r="A15" s="23" t="s">
        <v>27</v>
      </c>
      <c r="B15" s="24" t="s">
        <v>157</v>
      </c>
      <c r="C15" s="25" t="s">
        <v>158</v>
      </c>
      <c r="D15" s="26">
        <v>34723</v>
      </c>
      <c r="E15" s="26" t="s">
        <v>15</v>
      </c>
      <c r="F15" s="27" t="s">
        <v>159</v>
      </c>
      <c r="G15" s="28" t="s">
        <v>999</v>
      </c>
      <c r="H15" s="28"/>
      <c r="I15" s="28" t="s">
        <v>1327</v>
      </c>
    </row>
    <row r="16" spans="1:9" ht="17.25" customHeight="1">
      <c r="A16" s="23" t="s">
        <v>29</v>
      </c>
      <c r="B16" s="24" t="s">
        <v>72</v>
      </c>
      <c r="C16" s="25" t="s">
        <v>630</v>
      </c>
      <c r="D16" s="26">
        <v>35878</v>
      </c>
      <c r="E16" s="26" t="s">
        <v>60</v>
      </c>
      <c r="F16" s="27" t="s">
        <v>620</v>
      </c>
      <c r="G16" s="28" t="s">
        <v>1012</v>
      </c>
      <c r="H16" s="28"/>
      <c r="I16" s="28" t="s">
        <v>1327</v>
      </c>
    </row>
    <row r="17" spans="1:9" ht="17.25" customHeight="1">
      <c r="A17" s="23" t="s">
        <v>30</v>
      </c>
      <c r="B17" s="24" t="s">
        <v>276</v>
      </c>
      <c r="C17" s="25" t="s">
        <v>405</v>
      </c>
      <c r="D17" s="26" t="s">
        <v>406</v>
      </c>
      <c r="E17" s="26" t="s">
        <v>402</v>
      </c>
      <c r="F17" s="27" t="s">
        <v>403</v>
      </c>
      <c r="G17" s="28" t="s">
        <v>957</v>
      </c>
      <c r="H17" s="28"/>
      <c r="I17" s="28" t="s">
        <v>1327</v>
      </c>
    </row>
    <row r="18" spans="1:9" ht="17.25" customHeight="1">
      <c r="A18" s="23" t="s">
        <v>31</v>
      </c>
      <c r="B18" s="24" t="s">
        <v>299</v>
      </c>
      <c r="C18" s="25" t="s">
        <v>300</v>
      </c>
      <c r="D18" s="26">
        <v>35128</v>
      </c>
      <c r="E18" s="26" t="s">
        <v>15</v>
      </c>
      <c r="F18" s="27" t="s">
        <v>284</v>
      </c>
      <c r="G18" s="28" t="s">
        <v>1003</v>
      </c>
      <c r="H18" s="28"/>
      <c r="I18" s="28" t="s">
        <v>1327</v>
      </c>
    </row>
    <row r="19" spans="1:9" ht="17.25" customHeight="1">
      <c r="A19" s="23" t="s">
        <v>32</v>
      </c>
      <c r="B19" s="24" t="s">
        <v>357</v>
      </c>
      <c r="C19" s="25" t="s">
        <v>358</v>
      </c>
      <c r="D19" s="26">
        <v>34954</v>
      </c>
      <c r="E19" s="26" t="s">
        <v>15</v>
      </c>
      <c r="F19" s="27" t="s">
        <v>335</v>
      </c>
      <c r="G19" s="28" t="s">
        <v>1009</v>
      </c>
      <c r="H19" s="28"/>
      <c r="I19" s="28" t="s">
        <v>1327</v>
      </c>
    </row>
    <row r="20" spans="1:9" ht="17.25" customHeight="1">
      <c r="A20" s="23" t="s">
        <v>33</v>
      </c>
      <c r="B20" s="24" t="s">
        <v>543</v>
      </c>
      <c r="C20" s="25" t="s">
        <v>544</v>
      </c>
      <c r="D20" s="26">
        <v>35378</v>
      </c>
      <c r="E20" s="26" t="s">
        <v>15</v>
      </c>
      <c r="F20" s="27" t="s">
        <v>56</v>
      </c>
      <c r="G20" s="28" t="s">
        <v>1010</v>
      </c>
      <c r="H20" s="28"/>
      <c r="I20" s="28" t="s">
        <v>1327</v>
      </c>
    </row>
    <row r="21" spans="1:9" ht="17.25" customHeight="1">
      <c r="A21" s="23" t="s">
        <v>40</v>
      </c>
      <c r="B21" s="24" t="s">
        <v>404</v>
      </c>
      <c r="C21" s="25" t="s">
        <v>400</v>
      </c>
      <c r="D21" s="26" t="s">
        <v>401</v>
      </c>
      <c r="E21" s="26" t="s">
        <v>402</v>
      </c>
      <c r="F21" s="27" t="s">
        <v>403</v>
      </c>
      <c r="G21" s="28" t="s">
        <v>1004</v>
      </c>
      <c r="H21" s="28"/>
      <c r="I21" s="28" t="s">
        <v>1327</v>
      </c>
    </row>
    <row r="22" spans="1:9" ht="17.25" customHeight="1">
      <c r="A22" s="23" t="s">
        <v>926</v>
      </c>
      <c r="B22" s="24" t="s">
        <v>315</v>
      </c>
      <c r="C22" s="25" t="s">
        <v>316</v>
      </c>
      <c r="D22" s="26">
        <v>34877</v>
      </c>
      <c r="E22" s="26" t="s">
        <v>15</v>
      </c>
      <c r="F22" s="27" t="s">
        <v>305</v>
      </c>
      <c r="G22" s="28" t="s">
        <v>1000</v>
      </c>
      <c r="H22" s="28"/>
      <c r="I22" s="28" t="s">
        <v>1327</v>
      </c>
    </row>
    <row r="23" spans="1:9" ht="17.25" customHeight="1">
      <c r="A23" s="23" t="s">
        <v>927</v>
      </c>
      <c r="B23" s="24" t="s">
        <v>146</v>
      </c>
      <c r="C23" s="25" t="s">
        <v>147</v>
      </c>
      <c r="D23" s="26">
        <v>35135</v>
      </c>
      <c r="E23" s="26" t="s">
        <v>15</v>
      </c>
      <c r="F23" s="27" t="s">
        <v>136</v>
      </c>
      <c r="G23" s="28" t="s">
        <v>1005</v>
      </c>
      <c r="H23" s="28"/>
      <c r="I23" s="28"/>
    </row>
    <row r="24" spans="1:9" ht="17.25" customHeight="1">
      <c r="A24" s="23" t="s">
        <v>928</v>
      </c>
      <c r="B24" s="24" t="s">
        <v>399</v>
      </c>
      <c r="C24" s="25" t="s">
        <v>400</v>
      </c>
      <c r="D24" s="26" t="s">
        <v>401</v>
      </c>
      <c r="E24" s="26" t="s">
        <v>402</v>
      </c>
      <c r="F24" s="27" t="s">
        <v>403</v>
      </c>
      <c r="G24" s="28" t="s">
        <v>1001</v>
      </c>
      <c r="H24" s="28"/>
      <c r="I24" s="28"/>
    </row>
    <row r="25" spans="1:9" ht="17.25" customHeight="1">
      <c r="A25" s="23" t="s">
        <v>929</v>
      </c>
      <c r="B25" s="24" t="s">
        <v>428</v>
      </c>
      <c r="C25" s="25" t="s">
        <v>670</v>
      </c>
      <c r="D25" s="26" t="s">
        <v>671</v>
      </c>
      <c r="E25" s="26" t="s">
        <v>15</v>
      </c>
      <c r="F25" s="27" t="s">
        <v>663</v>
      </c>
      <c r="G25" s="28" t="s">
        <v>1013</v>
      </c>
      <c r="H25" s="28"/>
      <c r="I25" s="28"/>
    </row>
    <row r="26" spans="1:9" ht="17.25" customHeight="1">
      <c r="A26" s="23" t="s">
        <v>1014</v>
      </c>
      <c r="B26" s="24" t="s">
        <v>315</v>
      </c>
      <c r="C26" s="25" t="s">
        <v>317</v>
      </c>
      <c r="D26" s="26">
        <v>35070</v>
      </c>
      <c r="E26" s="26" t="s">
        <v>15</v>
      </c>
      <c r="F26" s="27" t="s">
        <v>305</v>
      </c>
      <c r="G26" s="28" t="s">
        <v>1011</v>
      </c>
      <c r="H26" s="28"/>
      <c r="I26" s="28"/>
    </row>
    <row r="27" spans="1:9" ht="17.25" customHeight="1">
      <c r="A27" s="23" t="s">
        <v>1015</v>
      </c>
      <c r="B27" s="24" t="s">
        <v>72</v>
      </c>
      <c r="C27" s="25" t="s">
        <v>385</v>
      </c>
      <c r="D27" s="26" t="s">
        <v>386</v>
      </c>
      <c r="E27" s="26" t="s">
        <v>372</v>
      </c>
      <c r="F27" s="27" t="s">
        <v>373</v>
      </c>
      <c r="G27" s="28" t="s">
        <v>1006</v>
      </c>
      <c r="H27" s="28"/>
      <c r="I27" s="28"/>
    </row>
    <row r="28" spans="1:9" ht="17.25" customHeight="1">
      <c r="A28" s="23"/>
      <c r="B28" s="24" t="s">
        <v>302</v>
      </c>
      <c r="C28" s="25" t="s">
        <v>303</v>
      </c>
      <c r="D28" s="26" t="s">
        <v>301</v>
      </c>
      <c r="E28" s="26" t="s">
        <v>15</v>
      </c>
      <c r="F28" s="27" t="s">
        <v>284</v>
      </c>
      <c r="G28" s="28" t="s">
        <v>914</v>
      </c>
      <c r="H28" s="28"/>
      <c r="I28" s="28"/>
    </row>
    <row r="29" spans="1:9" ht="17.25" customHeight="1">
      <c r="A29" s="23"/>
      <c r="B29" s="24" t="s">
        <v>492</v>
      </c>
      <c r="C29" s="25" t="s">
        <v>497</v>
      </c>
      <c r="D29" s="26">
        <v>32650</v>
      </c>
      <c r="E29" s="26" t="s">
        <v>15</v>
      </c>
      <c r="F29" s="27" t="s">
        <v>481</v>
      </c>
      <c r="G29" s="28" t="s">
        <v>914</v>
      </c>
      <c r="H29" s="28"/>
      <c r="I29" s="28"/>
    </row>
    <row r="30" spans="1:9" ht="17.25" customHeight="1">
      <c r="A30" s="23"/>
      <c r="B30" s="24" t="s">
        <v>428</v>
      </c>
      <c r="C30" s="25" t="s">
        <v>429</v>
      </c>
      <c r="D30" s="26" t="s">
        <v>430</v>
      </c>
      <c r="E30" s="26" t="s">
        <v>15</v>
      </c>
      <c r="F30" s="27" t="s">
        <v>422</v>
      </c>
      <c r="G30" s="28" t="s">
        <v>914</v>
      </c>
      <c r="H30" s="28"/>
      <c r="I30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84"/>
  <sheetViews>
    <sheetView zoomScalePageLayoutView="0" workbookViewId="0" topLeftCell="A37">
      <selection activeCell="F42" sqref="F42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6.0039062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38</v>
      </c>
      <c r="E4" s="17" t="s">
        <v>21</v>
      </c>
      <c r="F4" s="29" t="s">
        <v>67</v>
      </c>
      <c r="G4" s="11"/>
      <c r="H4" s="13"/>
    </row>
    <row r="5" spans="2:6" s="14" customFormat="1" ht="5.25">
      <c r="B5" s="15"/>
      <c r="F5" s="16"/>
    </row>
    <row r="6" spans="1:8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</row>
    <row r="7" spans="1:8" ht="17.25" customHeight="1">
      <c r="A7" s="23" t="s">
        <v>21</v>
      </c>
      <c r="B7" s="24" t="s">
        <v>708</v>
      </c>
      <c r="C7" s="25" t="s">
        <v>709</v>
      </c>
      <c r="D7" s="26" t="s">
        <v>710</v>
      </c>
      <c r="E7" s="26" t="s">
        <v>15</v>
      </c>
      <c r="F7" s="27" t="s">
        <v>663</v>
      </c>
      <c r="G7" s="28" t="s">
        <v>1023</v>
      </c>
      <c r="H7" s="28"/>
    </row>
    <row r="8" spans="1:8" ht="17.25" customHeight="1">
      <c r="A8" s="23" t="s">
        <v>22</v>
      </c>
      <c r="B8" s="24" t="s">
        <v>137</v>
      </c>
      <c r="C8" s="25" t="s">
        <v>493</v>
      </c>
      <c r="D8" s="26">
        <v>30674</v>
      </c>
      <c r="E8" s="26" t="s">
        <v>15</v>
      </c>
      <c r="F8" s="27" t="s">
        <v>481</v>
      </c>
      <c r="G8" s="28" t="s">
        <v>1019</v>
      </c>
      <c r="H8" s="28"/>
    </row>
    <row r="9" spans="1:8" ht="17.25" customHeight="1">
      <c r="A9" s="23" t="s">
        <v>23</v>
      </c>
      <c r="B9" s="24" t="s">
        <v>167</v>
      </c>
      <c r="C9" s="25" t="s">
        <v>216</v>
      </c>
      <c r="D9" s="26">
        <v>33814</v>
      </c>
      <c r="E9" s="26" t="s">
        <v>15</v>
      </c>
      <c r="F9" s="27" t="s">
        <v>217</v>
      </c>
      <c r="G9" s="28" t="s">
        <v>1020</v>
      </c>
      <c r="H9" s="28"/>
    </row>
    <row r="10" spans="1:8" ht="17.25" customHeight="1">
      <c r="A10" s="23" t="s">
        <v>24</v>
      </c>
      <c r="B10" s="24" t="s">
        <v>102</v>
      </c>
      <c r="C10" s="25" t="s">
        <v>295</v>
      </c>
      <c r="D10" s="26">
        <v>34533</v>
      </c>
      <c r="E10" s="26" t="s">
        <v>15</v>
      </c>
      <c r="F10" s="27" t="s">
        <v>284</v>
      </c>
      <c r="G10" s="28" t="s">
        <v>1022</v>
      </c>
      <c r="H10" s="28"/>
    </row>
    <row r="11" spans="1:8" ht="17.25" customHeight="1">
      <c r="A11" s="23" t="s">
        <v>25</v>
      </c>
      <c r="B11" s="24" t="s">
        <v>200</v>
      </c>
      <c r="C11" s="25" t="s">
        <v>201</v>
      </c>
      <c r="D11" s="26">
        <v>34963</v>
      </c>
      <c r="E11" s="26" t="s">
        <v>15</v>
      </c>
      <c r="F11" s="27" t="s">
        <v>184</v>
      </c>
      <c r="G11" s="28" t="s">
        <v>1021</v>
      </c>
      <c r="H11" s="28"/>
    </row>
    <row r="12" spans="1:8" ht="17.25" customHeight="1">
      <c r="A12" s="23" t="s">
        <v>26</v>
      </c>
      <c r="B12" s="24" t="s">
        <v>728</v>
      </c>
      <c r="C12" s="25" t="s">
        <v>729</v>
      </c>
      <c r="D12" s="26" t="s">
        <v>730</v>
      </c>
      <c r="E12" s="26" t="s">
        <v>15</v>
      </c>
      <c r="F12" s="27" t="s">
        <v>663</v>
      </c>
      <c r="G12" s="28" t="s">
        <v>914</v>
      </c>
      <c r="H12" s="28"/>
    </row>
    <row r="13" spans="2:6" s="14" customFormat="1" ht="5.25">
      <c r="B13" s="15"/>
      <c r="F13" s="16"/>
    </row>
    <row r="14" spans="2:8" ht="12.75">
      <c r="B14" s="17" t="s">
        <v>17</v>
      </c>
      <c r="C14" s="18"/>
      <c r="D14" s="17" t="s">
        <v>38</v>
      </c>
      <c r="E14" s="17" t="s">
        <v>22</v>
      </c>
      <c r="F14" s="29" t="s">
        <v>67</v>
      </c>
      <c r="G14" s="11"/>
      <c r="H14" s="13"/>
    </row>
    <row r="15" spans="2:6" s="14" customFormat="1" ht="5.25">
      <c r="B15" s="15"/>
      <c r="F15" s="16"/>
    </row>
    <row r="16" spans="1:8" ht="12.75">
      <c r="A16" s="19" t="s">
        <v>68</v>
      </c>
      <c r="B16" s="20" t="s">
        <v>11</v>
      </c>
      <c r="C16" s="21" t="s">
        <v>12</v>
      </c>
      <c r="D16" s="19" t="s">
        <v>13</v>
      </c>
      <c r="E16" s="19" t="s">
        <v>34</v>
      </c>
      <c r="F16" s="19" t="s">
        <v>14</v>
      </c>
      <c r="G16" s="22" t="s">
        <v>19</v>
      </c>
      <c r="H16" s="22" t="s">
        <v>20</v>
      </c>
    </row>
    <row r="17" spans="1:8" ht="17.25" customHeight="1">
      <c r="A17" s="23" t="s">
        <v>21</v>
      </c>
      <c r="B17" s="24" t="s">
        <v>498</v>
      </c>
      <c r="C17" s="25" t="s">
        <v>499</v>
      </c>
      <c r="D17" s="26">
        <v>34586</v>
      </c>
      <c r="E17" s="26" t="s">
        <v>500</v>
      </c>
      <c r="F17" s="27" t="s">
        <v>501</v>
      </c>
      <c r="G17" s="28" t="s">
        <v>1032</v>
      </c>
      <c r="H17" s="28"/>
    </row>
    <row r="18" spans="1:8" ht="17.25" customHeight="1">
      <c r="A18" s="23" t="s">
        <v>22</v>
      </c>
      <c r="B18" s="24" t="s">
        <v>278</v>
      </c>
      <c r="C18" s="25" t="s">
        <v>814</v>
      </c>
      <c r="D18" s="26">
        <v>30771</v>
      </c>
      <c r="E18" s="26" t="s">
        <v>15</v>
      </c>
      <c r="F18" s="27" t="s">
        <v>813</v>
      </c>
      <c r="G18" s="28" t="s">
        <v>1029</v>
      </c>
      <c r="H18" s="28"/>
    </row>
    <row r="19" spans="1:8" ht="17.25" customHeight="1">
      <c r="A19" s="23" t="s">
        <v>23</v>
      </c>
      <c r="B19" s="24" t="s">
        <v>342</v>
      </c>
      <c r="C19" s="25" t="s">
        <v>350</v>
      </c>
      <c r="D19" s="26" t="s">
        <v>351</v>
      </c>
      <c r="E19" s="26" t="s">
        <v>15</v>
      </c>
      <c r="F19" s="27" t="s">
        <v>335</v>
      </c>
      <c r="G19" s="28" t="s">
        <v>1031</v>
      </c>
      <c r="H19" s="28"/>
    </row>
    <row r="20" spans="1:8" ht="17.25" customHeight="1">
      <c r="A20" s="23" t="s">
        <v>24</v>
      </c>
      <c r="B20" s="24" t="s">
        <v>54</v>
      </c>
      <c r="C20" s="25" t="s">
        <v>143</v>
      </c>
      <c r="D20" s="26">
        <v>35018</v>
      </c>
      <c r="E20" s="26" t="s">
        <v>15</v>
      </c>
      <c r="F20" s="27" t="s">
        <v>136</v>
      </c>
      <c r="G20" s="28" t="s">
        <v>1033</v>
      </c>
      <c r="H20" s="28"/>
    </row>
    <row r="21" spans="1:8" ht="17.25" customHeight="1">
      <c r="A21" s="23" t="s">
        <v>25</v>
      </c>
      <c r="B21" s="24" t="s">
        <v>167</v>
      </c>
      <c r="C21" s="25" t="s">
        <v>719</v>
      </c>
      <c r="D21" s="26" t="s">
        <v>720</v>
      </c>
      <c r="E21" s="26" t="s">
        <v>15</v>
      </c>
      <c r="F21" s="27" t="s">
        <v>663</v>
      </c>
      <c r="G21" s="28" t="s">
        <v>1030</v>
      </c>
      <c r="H21" s="28"/>
    </row>
    <row r="22" spans="1:8" ht="17.25" customHeight="1">
      <c r="A22" s="23" t="s">
        <v>26</v>
      </c>
      <c r="B22" s="24" t="s">
        <v>806</v>
      </c>
      <c r="C22" s="25" t="s">
        <v>809</v>
      </c>
      <c r="D22" s="26">
        <v>34000</v>
      </c>
      <c r="E22" s="26" t="s">
        <v>15</v>
      </c>
      <c r="F22" s="27" t="s">
        <v>794</v>
      </c>
      <c r="G22" s="28" t="s">
        <v>1034</v>
      </c>
      <c r="H22" s="28"/>
    </row>
    <row r="23" spans="2:6" s="14" customFormat="1" ht="5.25">
      <c r="B23" s="15"/>
      <c r="F23" s="16"/>
    </row>
    <row r="24" spans="2:8" ht="12.75">
      <c r="B24" s="17" t="s">
        <v>17</v>
      </c>
      <c r="C24" s="18"/>
      <c r="D24" s="17" t="s">
        <v>38</v>
      </c>
      <c r="E24" s="17" t="s">
        <v>23</v>
      </c>
      <c r="F24" s="29" t="s">
        <v>67</v>
      </c>
      <c r="G24" s="11"/>
      <c r="H24" s="13"/>
    </row>
    <row r="25" spans="2:6" s="14" customFormat="1" ht="5.25">
      <c r="B25" s="15"/>
      <c r="F25" s="16"/>
    </row>
    <row r="26" spans="1:8" ht="12.75">
      <c r="A26" s="19" t="s">
        <v>68</v>
      </c>
      <c r="B26" s="20" t="s">
        <v>11</v>
      </c>
      <c r="C26" s="21" t="s">
        <v>12</v>
      </c>
      <c r="D26" s="19" t="s">
        <v>13</v>
      </c>
      <c r="E26" s="19" t="s">
        <v>34</v>
      </c>
      <c r="F26" s="19" t="s">
        <v>14</v>
      </c>
      <c r="G26" s="22" t="s">
        <v>19</v>
      </c>
      <c r="H26" s="22" t="s">
        <v>20</v>
      </c>
    </row>
    <row r="27" spans="1:8" ht="17.25" customHeight="1">
      <c r="A27" s="23" t="s">
        <v>21</v>
      </c>
      <c r="B27" s="24" t="s">
        <v>88</v>
      </c>
      <c r="C27" s="25" t="s">
        <v>160</v>
      </c>
      <c r="D27" s="26">
        <v>34602</v>
      </c>
      <c r="E27" s="26" t="s">
        <v>15</v>
      </c>
      <c r="F27" s="27" t="s">
        <v>159</v>
      </c>
      <c r="G27" s="28" t="s">
        <v>1037</v>
      </c>
      <c r="H27" s="28"/>
    </row>
    <row r="28" spans="1:8" ht="17.25" customHeight="1">
      <c r="A28" s="23" t="s">
        <v>22</v>
      </c>
      <c r="B28" s="24" t="s">
        <v>256</v>
      </c>
      <c r="C28" s="25" t="s">
        <v>416</v>
      </c>
      <c r="D28" s="26" t="s">
        <v>417</v>
      </c>
      <c r="E28" s="26" t="s">
        <v>402</v>
      </c>
      <c r="F28" s="27" t="s">
        <v>418</v>
      </c>
      <c r="G28" s="28" t="s">
        <v>1036</v>
      </c>
      <c r="H28" s="28"/>
    </row>
    <row r="29" spans="1:8" ht="17.25" customHeight="1">
      <c r="A29" s="23" t="s">
        <v>23</v>
      </c>
      <c r="B29" s="24" t="s">
        <v>278</v>
      </c>
      <c r="C29" s="25" t="s">
        <v>876</v>
      </c>
      <c r="D29" s="26">
        <v>32558</v>
      </c>
      <c r="E29" s="26" t="s">
        <v>15</v>
      </c>
      <c r="F29" s="27" t="s">
        <v>877</v>
      </c>
      <c r="G29" s="28" t="s">
        <v>1035</v>
      </c>
      <c r="H29" s="28"/>
    </row>
    <row r="30" spans="1:8" ht="17.25" customHeight="1">
      <c r="A30" s="23" t="s">
        <v>24</v>
      </c>
      <c r="B30" s="24" t="s">
        <v>164</v>
      </c>
      <c r="C30" s="25" t="s">
        <v>165</v>
      </c>
      <c r="D30" s="26" t="s">
        <v>166</v>
      </c>
      <c r="E30" s="26" t="s">
        <v>15</v>
      </c>
      <c r="F30" s="27" t="s">
        <v>159</v>
      </c>
      <c r="G30" s="28" t="s">
        <v>1035</v>
      </c>
      <c r="H30" s="28"/>
    </row>
    <row r="31" spans="1:8" ht="17.25" customHeight="1">
      <c r="A31" s="23" t="s">
        <v>25</v>
      </c>
      <c r="B31" s="24" t="s">
        <v>293</v>
      </c>
      <c r="C31" s="25" t="s">
        <v>294</v>
      </c>
      <c r="D31" s="26">
        <v>34105</v>
      </c>
      <c r="E31" s="26" t="s">
        <v>15</v>
      </c>
      <c r="F31" s="27" t="s">
        <v>284</v>
      </c>
      <c r="G31" s="28" t="s">
        <v>1039</v>
      </c>
      <c r="H31" s="28"/>
    </row>
    <row r="32" spans="1:8" ht="17.25" customHeight="1">
      <c r="A32" s="23" t="s">
        <v>26</v>
      </c>
      <c r="B32" s="24" t="s">
        <v>475</v>
      </c>
      <c r="C32" s="25" t="s">
        <v>476</v>
      </c>
      <c r="D32" s="26">
        <v>35050</v>
      </c>
      <c r="E32" s="26" t="s">
        <v>15</v>
      </c>
      <c r="F32" s="27" t="s">
        <v>461</v>
      </c>
      <c r="G32" s="28" t="s">
        <v>1038</v>
      </c>
      <c r="H32" s="28" t="s">
        <v>464</v>
      </c>
    </row>
    <row r="33" spans="2:6" s="14" customFormat="1" ht="5.25">
      <c r="B33" s="15"/>
      <c r="F33" s="16"/>
    </row>
    <row r="34" spans="2:8" ht="12.75">
      <c r="B34" s="17" t="s">
        <v>17</v>
      </c>
      <c r="C34" s="18"/>
      <c r="D34" s="17" t="s">
        <v>38</v>
      </c>
      <c r="E34" s="17" t="s">
        <v>24</v>
      </c>
      <c r="F34" s="29" t="s">
        <v>67</v>
      </c>
      <c r="G34" s="11"/>
      <c r="H34" s="13"/>
    </row>
    <row r="35" spans="2:6" s="14" customFormat="1" ht="5.25">
      <c r="B35" s="15"/>
      <c r="F35" s="16"/>
    </row>
    <row r="36" spans="1:8" ht="12.75">
      <c r="A36" s="19" t="s">
        <v>68</v>
      </c>
      <c r="B36" s="20" t="s">
        <v>11</v>
      </c>
      <c r="C36" s="21" t="s">
        <v>12</v>
      </c>
      <c r="D36" s="19" t="s">
        <v>13</v>
      </c>
      <c r="E36" s="19" t="s">
        <v>34</v>
      </c>
      <c r="F36" s="19" t="s">
        <v>14</v>
      </c>
      <c r="G36" s="22" t="s">
        <v>19</v>
      </c>
      <c r="H36" s="22" t="s">
        <v>20</v>
      </c>
    </row>
    <row r="37" spans="1:8" ht="17.25" customHeight="1">
      <c r="A37" s="23" t="s">
        <v>21</v>
      </c>
      <c r="B37" s="24" t="s">
        <v>278</v>
      </c>
      <c r="C37" s="25" t="s">
        <v>664</v>
      </c>
      <c r="D37" s="26">
        <v>34146</v>
      </c>
      <c r="E37" s="26" t="s">
        <v>15</v>
      </c>
      <c r="F37" s="27" t="s">
        <v>663</v>
      </c>
      <c r="G37" s="28" t="s">
        <v>1042</v>
      </c>
      <c r="H37" s="28"/>
    </row>
    <row r="38" spans="1:8" ht="17.25" customHeight="1">
      <c r="A38" s="23" t="s">
        <v>22</v>
      </c>
      <c r="B38" s="24" t="s">
        <v>110</v>
      </c>
      <c r="C38" s="25" t="s">
        <v>797</v>
      </c>
      <c r="D38" s="26">
        <v>34610</v>
      </c>
      <c r="E38" s="26" t="s">
        <v>15</v>
      </c>
      <c r="F38" s="27" t="s">
        <v>794</v>
      </c>
      <c r="G38" s="28" t="s">
        <v>914</v>
      </c>
      <c r="H38" s="28"/>
    </row>
    <row r="39" spans="1:8" ht="17.25" customHeight="1">
      <c r="A39" s="23" t="s">
        <v>23</v>
      </c>
      <c r="B39" s="24" t="s">
        <v>308</v>
      </c>
      <c r="C39" s="25" t="s">
        <v>309</v>
      </c>
      <c r="D39" s="26">
        <v>35077</v>
      </c>
      <c r="E39" s="26" t="s">
        <v>15</v>
      </c>
      <c r="F39" s="27" t="s">
        <v>311</v>
      </c>
      <c r="G39" s="28" t="s">
        <v>1040</v>
      </c>
      <c r="H39" s="28"/>
    </row>
    <row r="40" spans="1:8" ht="17.25" customHeight="1">
      <c r="A40" s="23" t="s">
        <v>24</v>
      </c>
      <c r="B40" s="24" t="s">
        <v>278</v>
      </c>
      <c r="C40" s="25" t="s">
        <v>689</v>
      </c>
      <c r="D40" s="26" t="s">
        <v>690</v>
      </c>
      <c r="E40" s="26" t="s">
        <v>15</v>
      </c>
      <c r="F40" s="27" t="s">
        <v>663</v>
      </c>
      <c r="G40" s="28" t="s">
        <v>1021</v>
      </c>
      <c r="H40" s="28"/>
    </row>
    <row r="41" spans="1:8" ht="17.25" customHeight="1">
      <c r="A41" s="23" t="s">
        <v>25</v>
      </c>
      <c r="B41" s="24" t="s">
        <v>666</v>
      </c>
      <c r="C41" s="25" t="s">
        <v>667</v>
      </c>
      <c r="D41" s="26" t="s">
        <v>668</v>
      </c>
      <c r="E41" s="26" t="s">
        <v>15</v>
      </c>
      <c r="F41" s="27" t="s">
        <v>663</v>
      </c>
      <c r="G41" s="28" t="s">
        <v>1041</v>
      </c>
      <c r="H41" s="28"/>
    </row>
    <row r="42" spans="1:8" ht="17.25" customHeight="1">
      <c r="A42" s="23" t="s">
        <v>26</v>
      </c>
      <c r="B42" s="24" t="s">
        <v>743</v>
      </c>
      <c r="C42" s="25" t="s">
        <v>815</v>
      </c>
      <c r="D42" s="26">
        <v>32584</v>
      </c>
      <c r="E42" s="26" t="s">
        <v>15</v>
      </c>
      <c r="F42" s="27" t="s">
        <v>1113</v>
      </c>
      <c r="G42" s="28" t="s">
        <v>997</v>
      </c>
      <c r="H42" s="28" t="s">
        <v>61</v>
      </c>
    </row>
    <row r="43" spans="2:6" s="14" customFormat="1" ht="5.25">
      <c r="B43" s="15"/>
      <c r="F43" s="16"/>
    </row>
    <row r="44" spans="2:8" ht="12.75">
      <c r="B44" s="17" t="s">
        <v>17</v>
      </c>
      <c r="C44" s="18"/>
      <c r="D44" s="17" t="s">
        <v>38</v>
      </c>
      <c r="E44" s="17" t="s">
        <v>25</v>
      </c>
      <c r="F44" s="29" t="s">
        <v>67</v>
      </c>
      <c r="G44" s="11"/>
      <c r="H44" s="13"/>
    </row>
    <row r="45" spans="2:6" s="14" customFormat="1" ht="5.25">
      <c r="B45" s="15"/>
      <c r="F45" s="16"/>
    </row>
    <row r="46" spans="1:8" ht="12.75">
      <c r="A46" s="19" t="s">
        <v>68</v>
      </c>
      <c r="B46" s="20" t="s">
        <v>11</v>
      </c>
      <c r="C46" s="21" t="s">
        <v>12</v>
      </c>
      <c r="D46" s="19" t="s">
        <v>13</v>
      </c>
      <c r="E46" s="19" t="s">
        <v>34</v>
      </c>
      <c r="F46" s="19" t="s">
        <v>14</v>
      </c>
      <c r="G46" s="22" t="s">
        <v>19</v>
      </c>
      <c r="H46" s="22" t="s">
        <v>20</v>
      </c>
    </row>
    <row r="47" spans="1:8" ht="17.25" customHeight="1">
      <c r="A47" s="23" t="s">
        <v>21</v>
      </c>
      <c r="B47" s="24" t="s">
        <v>256</v>
      </c>
      <c r="C47" s="25" t="s">
        <v>266</v>
      </c>
      <c r="D47" s="26">
        <v>34619</v>
      </c>
      <c r="E47" s="26" t="s">
        <v>15</v>
      </c>
      <c r="F47" s="27" t="s">
        <v>58</v>
      </c>
      <c r="G47" s="28" t="s">
        <v>1045</v>
      </c>
      <c r="H47" s="28"/>
    </row>
    <row r="48" spans="1:8" ht="17.25" customHeight="1">
      <c r="A48" s="23" t="s">
        <v>22</v>
      </c>
      <c r="B48" s="24" t="s">
        <v>137</v>
      </c>
      <c r="C48" s="25" t="s">
        <v>140</v>
      </c>
      <c r="D48" s="26">
        <v>34262</v>
      </c>
      <c r="E48" s="26" t="s">
        <v>15</v>
      </c>
      <c r="F48" s="27" t="s">
        <v>136</v>
      </c>
      <c r="G48" s="28" t="s">
        <v>1044</v>
      </c>
      <c r="H48" s="28"/>
    </row>
    <row r="49" spans="1:8" ht="17.25" customHeight="1">
      <c r="A49" s="23" t="s">
        <v>23</v>
      </c>
      <c r="B49" s="24" t="s">
        <v>233</v>
      </c>
      <c r="C49" s="25" t="s">
        <v>873</v>
      </c>
      <c r="D49" s="26">
        <v>32701</v>
      </c>
      <c r="E49" s="26" t="s">
        <v>15</v>
      </c>
      <c r="F49" s="27" t="s">
        <v>874</v>
      </c>
      <c r="G49" s="28" t="s">
        <v>1043</v>
      </c>
      <c r="H49" s="28"/>
    </row>
    <row r="50" spans="1:8" ht="17.25" customHeight="1">
      <c r="A50" s="23" t="s">
        <v>24</v>
      </c>
      <c r="B50" s="24" t="s">
        <v>54</v>
      </c>
      <c r="C50" s="25" t="s">
        <v>596</v>
      </c>
      <c r="D50" s="26" t="s">
        <v>597</v>
      </c>
      <c r="E50" s="26" t="s">
        <v>15</v>
      </c>
      <c r="F50" s="27" t="s">
        <v>598</v>
      </c>
      <c r="G50" s="28" t="s">
        <v>914</v>
      </c>
      <c r="H50" s="28"/>
    </row>
    <row r="51" spans="1:8" ht="17.25" customHeight="1">
      <c r="A51" s="23" t="s">
        <v>25</v>
      </c>
      <c r="B51" s="24" t="s">
        <v>735</v>
      </c>
      <c r="C51" s="25" t="s">
        <v>736</v>
      </c>
      <c r="D51" s="26" t="s">
        <v>737</v>
      </c>
      <c r="E51" s="26" t="s">
        <v>15</v>
      </c>
      <c r="F51" s="27" t="s">
        <v>663</v>
      </c>
      <c r="G51" s="28" t="s">
        <v>1046</v>
      </c>
      <c r="H51" s="28"/>
    </row>
    <row r="52" spans="1:8" ht="17.25" customHeight="1">
      <c r="A52" s="23" t="s">
        <v>26</v>
      </c>
      <c r="B52" s="24" t="s">
        <v>182</v>
      </c>
      <c r="C52" s="25" t="s">
        <v>183</v>
      </c>
      <c r="D52" s="26">
        <v>35124</v>
      </c>
      <c r="E52" s="26" t="s">
        <v>15</v>
      </c>
      <c r="F52" s="27" t="s">
        <v>184</v>
      </c>
      <c r="G52" s="28" t="s">
        <v>914</v>
      </c>
      <c r="H52" s="28"/>
    </row>
    <row r="53" spans="1:8" ht="17.25" customHeight="1">
      <c r="A53" s="30"/>
      <c r="B53" s="66"/>
      <c r="C53" s="67"/>
      <c r="D53" s="68"/>
      <c r="E53" s="68"/>
      <c r="F53" s="69"/>
      <c r="G53" s="30"/>
      <c r="H53" s="30"/>
    </row>
    <row r="54" spans="1:8" ht="17.25" customHeight="1">
      <c r="A54" s="30"/>
      <c r="B54" s="66"/>
      <c r="C54" s="67"/>
      <c r="D54" s="68"/>
      <c r="E54" s="68"/>
      <c r="F54" s="69"/>
      <c r="G54" s="30"/>
      <c r="H54" s="30"/>
    </row>
    <row r="55" spans="2:6" s="14" customFormat="1" ht="5.25">
      <c r="B55" s="15"/>
      <c r="F55" s="16"/>
    </row>
    <row r="56" spans="2:8" ht="12.75">
      <c r="B56" s="17" t="s">
        <v>17</v>
      </c>
      <c r="C56" s="18"/>
      <c r="D56" s="17" t="s">
        <v>38</v>
      </c>
      <c r="E56" s="17" t="s">
        <v>26</v>
      </c>
      <c r="F56" s="29" t="s">
        <v>67</v>
      </c>
      <c r="G56" s="11"/>
      <c r="H56" s="13"/>
    </row>
    <row r="57" spans="2:6" s="14" customFormat="1" ht="5.25">
      <c r="B57" s="15"/>
      <c r="F57" s="16"/>
    </row>
    <row r="58" spans="1:8" ht="12.75">
      <c r="A58" s="19" t="s">
        <v>68</v>
      </c>
      <c r="B58" s="20" t="s">
        <v>11</v>
      </c>
      <c r="C58" s="21" t="s">
        <v>12</v>
      </c>
      <c r="D58" s="19" t="s">
        <v>13</v>
      </c>
      <c r="E58" s="19" t="s">
        <v>34</v>
      </c>
      <c r="F58" s="19" t="s">
        <v>14</v>
      </c>
      <c r="G58" s="22" t="s">
        <v>19</v>
      </c>
      <c r="H58" s="22" t="s">
        <v>20</v>
      </c>
    </row>
    <row r="59" spans="1:8" ht="17.25" customHeight="1">
      <c r="A59" s="23" t="s">
        <v>21</v>
      </c>
      <c r="B59" s="24" t="s">
        <v>54</v>
      </c>
      <c r="C59" s="25" t="s">
        <v>148</v>
      </c>
      <c r="D59" s="26">
        <v>35252</v>
      </c>
      <c r="E59" s="26" t="s">
        <v>15</v>
      </c>
      <c r="F59" s="27" t="s">
        <v>136</v>
      </c>
      <c r="G59" s="28" t="s">
        <v>1051</v>
      </c>
      <c r="H59" s="28"/>
    </row>
    <row r="60" spans="1:8" ht="17.25" customHeight="1">
      <c r="A60" s="23" t="s">
        <v>22</v>
      </c>
      <c r="B60" s="24" t="s">
        <v>297</v>
      </c>
      <c r="C60" s="25" t="s">
        <v>298</v>
      </c>
      <c r="D60" s="26">
        <v>34769</v>
      </c>
      <c r="E60" s="26" t="s">
        <v>15</v>
      </c>
      <c r="F60" s="27" t="s">
        <v>284</v>
      </c>
      <c r="G60" s="28" t="s">
        <v>1038</v>
      </c>
      <c r="H60" s="28"/>
    </row>
    <row r="61" spans="1:8" ht="17.25" customHeight="1">
      <c r="A61" s="23" t="s">
        <v>23</v>
      </c>
      <c r="B61" s="24" t="s">
        <v>137</v>
      </c>
      <c r="C61" s="25" t="s">
        <v>138</v>
      </c>
      <c r="D61" s="26">
        <v>33163</v>
      </c>
      <c r="E61" s="26" t="s">
        <v>15</v>
      </c>
      <c r="F61" s="27" t="s">
        <v>139</v>
      </c>
      <c r="G61" s="28" t="s">
        <v>1047</v>
      </c>
      <c r="H61" s="28"/>
    </row>
    <row r="62" spans="1:8" ht="17.25" customHeight="1">
      <c r="A62" s="23" t="s">
        <v>24</v>
      </c>
      <c r="B62" s="24" t="s">
        <v>202</v>
      </c>
      <c r="C62" s="25" t="s">
        <v>203</v>
      </c>
      <c r="D62" s="26">
        <v>34365</v>
      </c>
      <c r="E62" s="26" t="s">
        <v>15</v>
      </c>
      <c r="F62" s="27" t="s">
        <v>184</v>
      </c>
      <c r="G62" s="28" t="s">
        <v>1049</v>
      </c>
      <c r="H62" s="28"/>
    </row>
    <row r="63" spans="1:8" ht="17.25" customHeight="1">
      <c r="A63" s="23" t="s">
        <v>25</v>
      </c>
      <c r="B63" s="24" t="s">
        <v>212</v>
      </c>
      <c r="C63" s="25" t="s">
        <v>213</v>
      </c>
      <c r="D63" s="26" t="s">
        <v>214</v>
      </c>
      <c r="E63" s="26" t="s">
        <v>15</v>
      </c>
      <c r="F63" s="27" t="s">
        <v>964</v>
      </c>
      <c r="G63" s="28" t="s">
        <v>1048</v>
      </c>
      <c r="H63" s="28"/>
    </row>
    <row r="64" spans="1:8" ht="17.25" customHeight="1">
      <c r="A64" s="23" t="s">
        <v>26</v>
      </c>
      <c r="B64" s="24" t="s">
        <v>167</v>
      </c>
      <c r="C64" s="25" t="s">
        <v>878</v>
      </c>
      <c r="D64" s="26">
        <v>35855</v>
      </c>
      <c r="E64" s="26" t="s">
        <v>15</v>
      </c>
      <c r="F64" s="27" t="s">
        <v>879</v>
      </c>
      <c r="G64" s="28" t="s">
        <v>1050</v>
      </c>
      <c r="H64" s="28"/>
    </row>
    <row r="65" spans="2:6" s="14" customFormat="1" ht="5.25">
      <c r="B65" s="15"/>
      <c r="F65" s="16"/>
    </row>
    <row r="66" spans="2:8" ht="12.75">
      <c r="B66" s="17" t="s">
        <v>17</v>
      </c>
      <c r="C66" s="18"/>
      <c r="D66" s="17" t="s">
        <v>38</v>
      </c>
      <c r="E66" s="17" t="s">
        <v>27</v>
      </c>
      <c r="F66" s="29" t="s">
        <v>67</v>
      </c>
      <c r="G66" s="11"/>
      <c r="H66" s="13"/>
    </row>
    <row r="67" spans="2:6" s="14" customFormat="1" ht="5.25">
      <c r="B67" s="15"/>
      <c r="F67" s="16"/>
    </row>
    <row r="68" spans="1:8" ht="12.75">
      <c r="A68" s="19" t="s">
        <v>68</v>
      </c>
      <c r="B68" s="20" t="s">
        <v>11</v>
      </c>
      <c r="C68" s="21" t="s">
        <v>12</v>
      </c>
      <c r="D68" s="19" t="s">
        <v>13</v>
      </c>
      <c r="E68" s="19" t="s">
        <v>34</v>
      </c>
      <c r="F68" s="19" t="s">
        <v>14</v>
      </c>
      <c r="G68" s="22" t="s">
        <v>19</v>
      </c>
      <c r="H68" s="22" t="s">
        <v>20</v>
      </c>
    </row>
    <row r="69" spans="1:8" ht="17.25" customHeight="1">
      <c r="A69" s="23" t="s">
        <v>21</v>
      </c>
      <c r="B69" s="24" t="s">
        <v>359</v>
      </c>
      <c r="C69" s="25" t="s">
        <v>360</v>
      </c>
      <c r="D69" s="26">
        <v>35274</v>
      </c>
      <c r="E69" s="26" t="s">
        <v>15</v>
      </c>
      <c r="F69" s="27" t="s">
        <v>335</v>
      </c>
      <c r="G69" s="28" t="s">
        <v>1054</v>
      </c>
      <c r="H69" s="28"/>
    </row>
    <row r="70" spans="1:8" ht="17.25" customHeight="1">
      <c r="A70" s="23" t="s">
        <v>22</v>
      </c>
      <c r="B70" s="24" t="s">
        <v>355</v>
      </c>
      <c r="C70" s="25" t="s">
        <v>356</v>
      </c>
      <c r="D70" s="26">
        <v>33711</v>
      </c>
      <c r="E70" s="26" t="s">
        <v>15</v>
      </c>
      <c r="F70" s="27" t="s">
        <v>335</v>
      </c>
      <c r="G70" s="28" t="s">
        <v>1052</v>
      </c>
      <c r="H70" s="28"/>
    </row>
    <row r="71" spans="1:8" ht="17.25" customHeight="1">
      <c r="A71" s="23" t="s">
        <v>23</v>
      </c>
      <c r="B71" s="24" t="s">
        <v>80</v>
      </c>
      <c r="C71" s="25" t="s">
        <v>296</v>
      </c>
      <c r="D71" s="26">
        <v>34392</v>
      </c>
      <c r="E71" s="26" t="s">
        <v>15</v>
      </c>
      <c r="F71" s="27" t="s">
        <v>284</v>
      </c>
      <c r="G71" s="28" t="s">
        <v>1053</v>
      </c>
      <c r="H71" s="28"/>
    </row>
    <row r="72" spans="1:8" ht="17.25" customHeight="1">
      <c r="A72" s="23" t="s">
        <v>24</v>
      </c>
      <c r="B72" s="24" t="s">
        <v>318</v>
      </c>
      <c r="C72" s="25" t="s">
        <v>319</v>
      </c>
      <c r="D72" s="26">
        <v>34770</v>
      </c>
      <c r="E72" s="26" t="s">
        <v>15</v>
      </c>
      <c r="F72" s="27" t="s">
        <v>305</v>
      </c>
      <c r="G72" s="28" t="s">
        <v>914</v>
      </c>
      <c r="H72" s="28"/>
    </row>
    <row r="73" spans="1:8" ht="17.25" customHeight="1">
      <c r="A73" s="23" t="s">
        <v>25</v>
      </c>
      <c r="B73" s="24" t="s">
        <v>394</v>
      </c>
      <c r="C73" s="25" t="s">
        <v>395</v>
      </c>
      <c r="D73" s="26" t="s">
        <v>396</v>
      </c>
      <c r="E73" s="26" t="s">
        <v>372</v>
      </c>
      <c r="F73" s="27" t="s">
        <v>373</v>
      </c>
      <c r="G73" s="28" t="s">
        <v>914</v>
      </c>
      <c r="H73" s="28"/>
    </row>
    <row r="74" spans="1:8" ht="17.25" customHeight="1">
      <c r="A74" s="23" t="s">
        <v>26</v>
      </c>
      <c r="B74" s="24"/>
      <c r="C74" s="25"/>
      <c r="D74" s="26"/>
      <c r="E74" s="26"/>
      <c r="F74" s="27"/>
      <c r="G74" s="28"/>
      <c r="H74" s="28"/>
    </row>
    <row r="75" spans="2:6" s="14" customFormat="1" ht="5.25">
      <c r="B75" s="15"/>
      <c r="F75" s="16"/>
    </row>
    <row r="76" spans="2:8" ht="12.75">
      <c r="B76" s="17" t="s">
        <v>17</v>
      </c>
      <c r="C76" s="18"/>
      <c r="D76" s="17" t="s">
        <v>38</v>
      </c>
      <c r="E76" s="17" t="s">
        <v>28</v>
      </c>
      <c r="F76" s="29" t="s">
        <v>67</v>
      </c>
      <c r="G76" s="11"/>
      <c r="H76" s="13"/>
    </row>
    <row r="77" spans="2:6" s="14" customFormat="1" ht="5.25">
      <c r="B77" s="15"/>
      <c r="F77" s="16"/>
    </row>
    <row r="78" spans="1:8" ht="12.75">
      <c r="A78" s="19" t="s">
        <v>68</v>
      </c>
      <c r="B78" s="20" t="s">
        <v>11</v>
      </c>
      <c r="C78" s="21" t="s">
        <v>12</v>
      </c>
      <c r="D78" s="19" t="s">
        <v>13</v>
      </c>
      <c r="E78" s="19" t="s">
        <v>34</v>
      </c>
      <c r="F78" s="19" t="s">
        <v>14</v>
      </c>
      <c r="G78" s="22" t="s">
        <v>19</v>
      </c>
      <c r="H78" s="22" t="s">
        <v>20</v>
      </c>
    </row>
    <row r="79" spans="1:8" ht="17.25" customHeight="1">
      <c r="A79" s="23" t="s">
        <v>21</v>
      </c>
      <c r="B79" s="24" t="s">
        <v>267</v>
      </c>
      <c r="C79" s="25" t="s">
        <v>268</v>
      </c>
      <c r="D79" s="26">
        <v>33770</v>
      </c>
      <c r="E79" s="26" t="s">
        <v>15</v>
      </c>
      <c r="F79" s="27" t="s">
        <v>58</v>
      </c>
      <c r="G79" s="28" t="s">
        <v>1056</v>
      </c>
      <c r="H79" s="28"/>
    </row>
    <row r="80" spans="1:8" ht="17.25" customHeight="1">
      <c r="A80" s="23" t="s">
        <v>22</v>
      </c>
      <c r="B80" s="24" t="s">
        <v>297</v>
      </c>
      <c r="C80" s="25" t="s">
        <v>717</v>
      </c>
      <c r="D80" s="26" t="s">
        <v>718</v>
      </c>
      <c r="E80" s="26" t="s">
        <v>15</v>
      </c>
      <c r="F80" s="27" t="s">
        <v>663</v>
      </c>
      <c r="G80" s="28" t="s">
        <v>937</v>
      </c>
      <c r="H80" s="28"/>
    </row>
    <row r="81" spans="1:8" ht="17.25" customHeight="1">
      <c r="A81" s="23" t="s">
        <v>23</v>
      </c>
      <c r="B81" s="24" t="s">
        <v>352</v>
      </c>
      <c r="C81" s="25" t="s">
        <v>353</v>
      </c>
      <c r="D81" s="26" t="s">
        <v>354</v>
      </c>
      <c r="E81" s="26" t="s">
        <v>15</v>
      </c>
      <c r="F81" s="27" t="s">
        <v>335</v>
      </c>
      <c r="G81" s="28" t="s">
        <v>1035</v>
      </c>
      <c r="H81" s="28"/>
    </row>
    <row r="82" spans="1:8" ht="17.25" customHeight="1">
      <c r="A82" s="23" t="s">
        <v>24</v>
      </c>
      <c r="B82" s="24" t="s">
        <v>189</v>
      </c>
      <c r="C82" s="25" t="s">
        <v>502</v>
      </c>
      <c r="D82" s="26">
        <v>34800</v>
      </c>
      <c r="E82" s="26" t="s">
        <v>500</v>
      </c>
      <c r="F82" s="27" t="s">
        <v>503</v>
      </c>
      <c r="G82" s="28" t="s">
        <v>1048</v>
      </c>
      <c r="H82" s="28"/>
    </row>
    <row r="83" spans="1:8" ht="17.25" customHeight="1">
      <c r="A83" s="23" t="s">
        <v>25</v>
      </c>
      <c r="B83" s="24" t="s">
        <v>110</v>
      </c>
      <c r="C83" s="25" t="s">
        <v>224</v>
      </c>
      <c r="D83" s="26">
        <v>34520</v>
      </c>
      <c r="E83" s="26" t="s">
        <v>15</v>
      </c>
      <c r="F83" s="27" t="s">
        <v>223</v>
      </c>
      <c r="G83" s="28" t="s">
        <v>1055</v>
      </c>
      <c r="H83" s="28"/>
    </row>
    <row r="84" spans="1:8" ht="17.25" customHeight="1">
      <c r="A84" s="23" t="s">
        <v>26</v>
      </c>
      <c r="B84" s="24" t="s">
        <v>80</v>
      </c>
      <c r="C84" s="25"/>
      <c r="D84" s="26"/>
      <c r="E84" s="26"/>
      <c r="F84" s="27"/>
      <c r="G84" s="28" t="s">
        <v>1057</v>
      </c>
      <c r="H84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workbookViewId="0" topLeftCell="A4">
      <selection activeCell="I48" sqref="I48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5" width="10.28125" style="8" customWidth="1"/>
    <col min="6" max="6" width="22.57421875" style="8" bestFit="1" customWidth="1"/>
    <col min="7" max="7" width="6.00390625" style="8" customWidth="1"/>
    <col min="8" max="8" width="5.7109375" style="8" customWidth="1"/>
    <col min="9" max="16384" width="9.140625" style="8" customWidth="1"/>
  </cols>
  <sheetData>
    <row r="1" spans="2:6" ht="18.75">
      <c r="B1" s="9"/>
      <c r="D1" s="9" t="s">
        <v>36</v>
      </c>
      <c r="E1" s="9"/>
      <c r="F1" s="10"/>
    </row>
    <row r="2" spans="1:8" ht="18.75">
      <c r="A2" s="11" t="s">
        <v>15</v>
      </c>
      <c r="B2" s="12"/>
      <c r="D2" s="9"/>
      <c r="E2" s="9"/>
      <c r="H2" s="13" t="s">
        <v>65</v>
      </c>
    </row>
    <row r="3" spans="2:6" s="14" customFormat="1" ht="5.25">
      <c r="B3" s="15"/>
      <c r="F3" s="16"/>
    </row>
    <row r="4" spans="2:8" ht="12.75">
      <c r="B4" s="17" t="s">
        <v>17</v>
      </c>
      <c r="C4" s="18"/>
      <c r="D4" s="17" t="s">
        <v>38</v>
      </c>
      <c r="E4" s="17"/>
      <c r="F4" s="29" t="s">
        <v>240</v>
      </c>
      <c r="G4" s="11"/>
      <c r="H4" s="13"/>
    </row>
    <row r="5" spans="2:6" s="14" customFormat="1" ht="5.25">
      <c r="B5" s="15"/>
      <c r="F5" s="16"/>
    </row>
    <row r="6" spans="1:9" ht="12.75">
      <c r="A6" s="19" t="s">
        <v>63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  <c r="H6" s="22" t="s">
        <v>20</v>
      </c>
      <c r="I6" s="22" t="s">
        <v>1319</v>
      </c>
    </row>
    <row r="7" spans="1:9" ht="17.25" customHeight="1">
      <c r="A7" s="23" t="s">
        <v>21</v>
      </c>
      <c r="B7" s="24" t="s">
        <v>137</v>
      </c>
      <c r="C7" s="25" t="s">
        <v>493</v>
      </c>
      <c r="D7" s="26">
        <v>30674</v>
      </c>
      <c r="E7" s="26" t="s">
        <v>15</v>
      </c>
      <c r="F7" s="27" t="s">
        <v>481</v>
      </c>
      <c r="G7" s="28" t="s">
        <v>1019</v>
      </c>
      <c r="H7" s="28" t="s">
        <v>1110</v>
      </c>
      <c r="I7" s="28" t="s">
        <v>1325</v>
      </c>
    </row>
    <row r="8" spans="1:9" ht="17.25" customHeight="1">
      <c r="A8" s="23" t="s">
        <v>22</v>
      </c>
      <c r="B8" s="24" t="s">
        <v>278</v>
      </c>
      <c r="C8" s="25" t="s">
        <v>814</v>
      </c>
      <c r="D8" s="26">
        <v>30771</v>
      </c>
      <c r="E8" s="26" t="s">
        <v>15</v>
      </c>
      <c r="F8" s="27" t="s">
        <v>813</v>
      </c>
      <c r="G8" s="28" t="s">
        <v>1029</v>
      </c>
      <c r="H8" s="28" t="s">
        <v>1111</v>
      </c>
      <c r="I8" s="28" t="s">
        <v>1325</v>
      </c>
    </row>
    <row r="9" spans="1:9" ht="17.25" customHeight="1">
      <c r="A9" s="23" t="s">
        <v>23</v>
      </c>
      <c r="B9" s="24" t="s">
        <v>233</v>
      </c>
      <c r="C9" s="25" t="s">
        <v>873</v>
      </c>
      <c r="D9" s="26">
        <v>32701</v>
      </c>
      <c r="E9" s="26" t="s">
        <v>15</v>
      </c>
      <c r="F9" s="27" t="s">
        <v>874</v>
      </c>
      <c r="G9" s="28" t="s">
        <v>1043</v>
      </c>
      <c r="H9" s="28" t="s">
        <v>1043</v>
      </c>
      <c r="I9" s="28" t="s">
        <v>1325</v>
      </c>
    </row>
    <row r="10" spans="1:9" ht="17.25" customHeight="1">
      <c r="A10" s="23" t="s">
        <v>24</v>
      </c>
      <c r="B10" s="24" t="s">
        <v>355</v>
      </c>
      <c r="C10" s="25" t="s">
        <v>356</v>
      </c>
      <c r="D10" s="26">
        <v>33711</v>
      </c>
      <c r="E10" s="26" t="s">
        <v>15</v>
      </c>
      <c r="F10" s="27" t="s">
        <v>335</v>
      </c>
      <c r="G10" s="28" t="s">
        <v>1052</v>
      </c>
      <c r="H10" s="28" t="s">
        <v>1112</v>
      </c>
      <c r="I10" s="28" t="s">
        <v>1326</v>
      </c>
    </row>
    <row r="11" spans="1:9" ht="17.25" customHeight="1">
      <c r="A11" s="23" t="s">
        <v>25</v>
      </c>
      <c r="B11" s="24" t="s">
        <v>342</v>
      </c>
      <c r="C11" s="25" t="s">
        <v>350</v>
      </c>
      <c r="D11" s="26" t="s">
        <v>351</v>
      </c>
      <c r="E11" s="26" t="s">
        <v>15</v>
      </c>
      <c r="F11" s="27" t="s">
        <v>335</v>
      </c>
      <c r="G11" s="28" t="s">
        <v>1031</v>
      </c>
      <c r="H11" s="28" t="s">
        <v>1030</v>
      </c>
      <c r="I11" s="28" t="s">
        <v>1326</v>
      </c>
    </row>
    <row r="12" spans="1:9" ht="17.25" customHeight="1">
      <c r="A12" s="23" t="s">
        <v>26</v>
      </c>
      <c r="B12" s="24" t="s">
        <v>167</v>
      </c>
      <c r="C12" s="25" t="s">
        <v>719</v>
      </c>
      <c r="D12" s="26" t="s">
        <v>720</v>
      </c>
      <c r="E12" s="26" t="s">
        <v>15</v>
      </c>
      <c r="F12" s="27" t="s">
        <v>663</v>
      </c>
      <c r="G12" s="28" t="s">
        <v>1030</v>
      </c>
      <c r="H12" s="28" t="s">
        <v>914</v>
      </c>
      <c r="I12" s="28" t="s">
        <v>1326</v>
      </c>
    </row>
    <row r="13" spans="1:9" ht="12.75">
      <c r="A13" s="19" t="s">
        <v>63</v>
      </c>
      <c r="B13" s="20" t="s">
        <v>11</v>
      </c>
      <c r="C13" s="21" t="s">
        <v>12</v>
      </c>
      <c r="D13" s="19" t="s">
        <v>13</v>
      </c>
      <c r="E13" s="19" t="s">
        <v>34</v>
      </c>
      <c r="F13" s="19" t="s">
        <v>14</v>
      </c>
      <c r="G13" s="22" t="s">
        <v>19</v>
      </c>
      <c r="H13" s="22" t="s">
        <v>20</v>
      </c>
      <c r="I13" s="22" t="s">
        <v>1319</v>
      </c>
    </row>
    <row r="14" spans="1:9" ht="17.25" customHeight="1">
      <c r="A14" s="23" t="s">
        <v>27</v>
      </c>
      <c r="B14" s="24" t="s">
        <v>167</v>
      </c>
      <c r="C14" s="25" t="s">
        <v>216</v>
      </c>
      <c r="D14" s="26">
        <v>33814</v>
      </c>
      <c r="E14" s="26" t="s">
        <v>15</v>
      </c>
      <c r="F14" s="27" t="s">
        <v>217</v>
      </c>
      <c r="G14" s="28" t="s">
        <v>1020</v>
      </c>
      <c r="H14" s="28"/>
      <c r="I14" s="28" t="s">
        <v>1326</v>
      </c>
    </row>
    <row r="15" spans="1:9" ht="17.25" customHeight="1">
      <c r="A15" s="23" t="s">
        <v>28</v>
      </c>
      <c r="B15" s="24" t="s">
        <v>137</v>
      </c>
      <c r="C15" s="25" t="s">
        <v>140</v>
      </c>
      <c r="D15" s="26">
        <v>34262</v>
      </c>
      <c r="E15" s="26" t="s">
        <v>15</v>
      </c>
      <c r="F15" s="27" t="s">
        <v>136</v>
      </c>
      <c r="G15" s="28" t="s">
        <v>1044</v>
      </c>
      <c r="H15" s="28"/>
      <c r="I15" s="28" t="s">
        <v>1326</v>
      </c>
    </row>
    <row r="16" spans="1:9" ht="17.25" customHeight="1">
      <c r="A16" s="23" t="s">
        <v>29</v>
      </c>
      <c r="B16" s="24" t="s">
        <v>137</v>
      </c>
      <c r="C16" s="25" t="s">
        <v>138</v>
      </c>
      <c r="D16" s="26">
        <v>33163</v>
      </c>
      <c r="E16" s="26" t="s">
        <v>15</v>
      </c>
      <c r="F16" s="27" t="s">
        <v>139</v>
      </c>
      <c r="G16" s="28" t="s">
        <v>1047</v>
      </c>
      <c r="H16" s="28"/>
      <c r="I16" s="28" t="s">
        <v>1326</v>
      </c>
    </row>
    <row r="17" spans="1:9" ht="17.25" customHeight="1">
      <c r="A17" s="23" t="s">
        <v>30</v>
      </c>
      <c r="B17" s="24" t="s">
        <v>212</v>
      </c>
      <c r="C17" s="25" t="s">
        <v>213</v>
      </c>
      <c r="D17" s="26" t="s">
        <v>214</v>
      </c>
      <c r="E17" s="26" t="s">
        <v>15</v>
      </c>
      <c r="F17" s="27" t="s">
        <v>964</v>
      </c>
      <c r="G17" s="28" t="s">
        <v>1048</v>
      </c>
      <c r="H17" s="28"/>
      <c r="I17" s="28" t="s">
        <v>1326</v>
      </c>
    </row>
    <row r="18" spans="1:9" ht="17.25" customHeight="1">
      <c r="A18" s="23" t="s">
        <v>30</v>
      </c>
      <c r="B18" s="24" t="s">
        <v>189</v>
      </c>
      <c r="C18" s="25" t="s">
        <v>502</v>
      </c>
      <c r="D18" s="26">
        <v>34800</v>
      </c>
      <c r="E18" s="26" t="s">
        <v>500</v>
      </c>
      <c r="F18" s="27" t="s">
        <v>503</v>
      </c>
      <c r="G18" s="28" t="s">
        <v>1048</v>
      </c>
      <c r="H18" s="28"/>
      <c r="I18" s="28" t="s">
        <v>1326</v>
      </c>
    </row>
    <row r="19" spans="1:9" ht="17.25" customHeight="1">
      <c r="A19" s="23" t="s">
        <v>32</v>
      </c>
      <c r="B19" s="24" t="s">
        <v>278</v>
      </c>
      <c r="C19" s="25" t="s">
        <v>876</v>
      </c>
      <c r="D19" s="26">
        <v>32558</v>
      </c>
      <c r="E19" s="26" t="s">
        <v>15</v>
      </c>
      <c r="F19" s="27" t="s">
        <v>877</v>
      </c>
      <c r="G19" s="28" t="s">
        <v>1035</v>
      </c>
      <c r="H19" s="28"/>
      <c r="I19" s="28" t="s">
        <v>1326</v>
      </c>
    </row>
    <row r="20" spans="1:9" ht="17.25" customHeight="1">
      <c r="A20" s="23" t="s">
        <v>32</v>
      </c>
      <c r="B20" s="24" t="s">
        <v>164</v>
      </c>
      <c r="C20" s="25" t="s">
        <v>165</v>
      </c>
      <c r="D20" s="26" t="s">
        <v>166</v>
      </c>
      <c r="E20" s="26" t="s">
        <v>15</v>
      </c>
      <c r="F20" s="27" t="s">
        <v>159</v>
      </c>
      <c r="G20" s="28" t="s">
        <v>1035</v>
      </c>
      <c r="H20" s="28"/>
      <c r="I20" s="28" t="s">
        <v>1326</v>
      </c>
    </row>
    <row r="21" spans="1:9" ht="17.25" customHeight="1">
      <c r="A21" s="23" t="s">
        <v>32</v>
      </c>
      <c r="B21" s="24" t="s">
        <v>352</v>
      </c>
      <c r="C21" s="25" t="s">
        <v>353</v>
      </c>
      <c r="D21" s="26" t="s">
        <v>354</v>
      </c>
      <c r="E21" s="26" t="s">
        <v>15</v>
      </c>
      <c r="F21" s="27" t="s">
        <v>335</v>
      </c>
      <c r="G21" s="28" t="s">
        <v>1035</v>
      </c>
      <c r="H21" s="28"/>
      <c r="I21" s="28" t="s">
        <v>1326</v>
      </c>
    </row>
    <row r="22" spans="1:9" ht="17.25" customHeight="1">
      <c r="A22" s="23" t="s">
        <v>927</v>
      </c>
      <c r="B22" s="24" t="s">
        <v>256</v>
      </c>
      <c r="C22" s="25" t="s">
        <v>266</v>
      </c>
      <c r="D22" s="26">
        <v>34619</v>
      </c>
      <c r="E22" s="26" t="s">
        <v>15</v>
      </c>
      <c r="F22" s="27" t="s">
        <v>58</v>
      </c>
      <c r="G22" s="28" t="s">
        <v>1045</v>
      </c>
      <c r="H22" s="28"/>
      <c r="I22" s="28" t="s">
        <v>1326</v>
      </c>
    </row>
    <row r="23" spans="1:9" ht="17.25" customHeight="1">
      <c r="A23" s="23" t="s">
        <v>928</v>
      </c>
      <c r="B23" s="24" t="s">
        <v>297</v>
      </c>
      <c r="C23" s="25" t="s">
        <v>717</v>
      </c>
      <c r="D23" s="26" t="s">
        <v>718</v>
      </c>
      <c r="E23" s="26" t="s">
        <v>15</v>
      </c>
      <c r="F23" s="27" t="s">
        <v>663</v>
      </c>
      <c r="G23" s="28" t="s">
        <v>937</v>
      </c>
      <c r="H23" s="28"/>
      <c r="I23" s="28" t="s">
        <v>1326</v>
      </c>
    </row>
    <row r="24" spans="1:9" ht="17.25" customHeight="1">
      <c r="A24" s="23" t="s">
        <v>929</v>
      </c>
      <c r="B24" s="24" t="s">
        <v>110</v>
      </c>
      <c r="C24" s="25" t="s">
        <v>224</v>
      </c>
      <c r="D24" s="26">
        <v>34520</v>
      </c>
      <c r="E24" s="26" t="s">
        <v>15</v>
      </c>
      <c r="F24" s="27" t="s">
        <v>223</v>
      </c>
      <c r="G24" s="28" t="s">
        <v>1055</v>
      </c>
      <c r="H24" s="28"/>
      <c r="I24" s="28" t="s">
        <v>1327</v>
      </c>
    </row>
    <row r="25" spans="1:9" ht="17.25" customHeight="1">
      <c r="A25" s="23" t="s">
        <v>1014</v>
      </c>
      <c r="B25" s="24" t="s">
        <v>267</v>
      </c>
      <c r="C25" s="25" t="s">
        <v>268</v>
      </c>
      <c r="D25" s="26">
        <v>33770</v>
      </c>
      <c r="E25" s="26" t="s">
        <v>15</v>
      </c>
      <c r="F25" s="27" t="s">
        <v>58</v>
      </c>
      <c r="G25" s="28" t="s">
        <v>1056</v>
      </c>
      <c r="H25" s="28"/>
      <c r="I25" s="28" t="s">
        <v>1327</v>
      </c>
    </row>
    <row r="26" spans="1:9" ht="17.25" customHeight="1">
      <c r="A26" s="23" t="s">
        <v>1015</v>
      </c>
      <c r="B26" s="24" t="s">
        <v>256</v>
      </c>
      <c r="C26" s="25" t="s">
        <v>416</v>
      </c>
      <c r="D26" s="26" t="s">
        <v>417</v>
      </c>
      <c r="E26" s="26" t="s">
        <v>402</v>
      </c>
      <c r="F26" s="27" t="s">
        <v>418</v>
      </c>
      <c r="G26" s="28" t="s">
        <v>1036</v>
      </c>
      <c r="H26" s="28"/>
      <c r="I26" s="28" t="s">
        <v>1327</v>
      </c>
    </row>
    <row r="27" spans="1:9" ht="17.25" customHeight="1">
      <c r="A27" s="23" t="s">
        <v>837</v>
      </c>
      <c r="B27" s="24" t="s">
        <v>88</v>
      </c>
      <c r="C27" s="25" t="s">
        <v>160</v>
      </c>
      <c r="D27" s="26">
        <v>34602</v>
      </c>
      <c r="E27" s="26" t="s">
        <v>15</v>
      </c>
      <c r="F27" s="27" t="s">
        <v>159</v>
      </c>
      <c r="G27" s="28" t="s">
        <v>1037</v>
      </c>
      <c r="H27" s="28"/>
      <c r="I27" s="28" t="s">
        <v>1327</v>
      </c>
    </row>
    <row r="28" spans="1:9" ht="17.25" customHeight="1">
      <c r="A28" s="23" t="s">
        <v>1016</v>
      </c>
      <c r="B28" s="24" t="s">
        <v>200</v>
      </c>
      <c r="C28" s="25" t="s">
        <v>201</v>
      </c>
      <c r="D28" s="26">
        <v>34963</v>
      </c>
      <c r="E28" s="26" t="s">
        <v>15</v>
      </c>
      <c r="F28" s="27" t="s">
        <v>184</v>
      </c>
      <c r="G28" s="28" t="s">
        <v>1021</v>
      </c>
      <c r="H28" s="28"/>
      <c r="I28" s="28" t="s">
        <v>1327</v>
      </c>
    </row>
    <row r="29" spans="1:9" ht="17.25" customHeight="1">
      <c r="A29" s="23" t="s">
        <v>1017</v>
      </c>
      <c r="B29" s="24" t="s">
        <v>278</v>
      </c>
      <c r="C29" s="25" t="s">
        <v>689</v>
      </c>
      <c r="D29" s="26" t="s">
        <v>690</v>
      </c>
      <c r="E29" s="26" t="s">
        <v>15</v>
      </c>
      <c r="F29" s="27" t="s">
        <v>663</v>
      </c>
      <c r="G29" s="28" t="s">
        <v>1021</v>
      </c>
      <c r="H29" s="28"/>
      <c r="I29" s="28" t="s">
        <v>1327</v>
      </c>
    </row>
    <row r="30" spans="1:9" ht="17.25" customHeight="1">
      <c r="A30" s="23" t="s">
        <v>1018</v>
      </c>
      <c r="B30" s="24" t="s">
        <v>80</v>
      </c>
      <c r="C30" s="25" t="s">
        <v>296</v>
      </c>
      <c r="D30" s="26">
        <v>34392</v>
      </c>
      <c r="E30" s="26" t="s">
        <v>15</v>
      </c>
      <c r="F30" s="27" t="s">
        <v>284</v>
      </c>
      <c r="G30" s="28" t="s">
        <v>1053</v>
      </c>
      <c r="H30" s="28"/>
      <c r="I30" s="28" t="s">
        <v>1327</v>
      </c>
    </row>
    <row r="31" spans="1:9" ht="17.25" customHeight="1">
      <c r="A31" s="23" t="s">
        <v>1058</v>
      </c>
      <c r="B31" s="24" t="s">
        <v>308</v>
      </c>
      <c r="C31" s="25" t="s">
        <v>309</v>
      </c>
      <c r="D31" s="26">
        <v>35077</v>
      </c>
      <c r="E31" s="26" t="s">
        <v>15</v>
      </c>
      <c r="F31" s="27" t="s">
        <v>311</v>
      </c>
      <c r="G31" s="28" t="s">
        <v>1040</v>
      </c>
      <c r="H31" s="28"/>
      <c r="I31" s="28" t="s">
        <v>1327</v>
      </c>
    </row>
    <row r="32" spans="1:9" ht="17.25" customHeight="1">
      <c r="A32" s="23" t="s">
        <v>1059</v>
      </c>
      <c r="B32" s="24" t="s">
        <v>202</v>
      </c>
      <c r="C32" s="25" t="s">
        <v>203</v>
      </c>
      <c r="D32" s="26">
        <v>34365</v>
      </c>
      <c r="E32" s="26" t="s">
        <v>15</v>
      </c>
      <c r="F32" s="27" t="s">
        <v>184</v>
      </c>
      <c r="G32" s="28" t="s">
        <v>1049</v>
      </c>
      <c r="H32" s="28"/>
      <c r="I32" s="28" t="s">
        <v>1327</v>
      </c>
    </row>
    <row r="33" spans="1:9" ht="17.25" customHeight="1">
      <c r="A33" s="23" t="s">
        <v>1060</v>
      </c>
      <c r="B33" s="24" t="s">
        <v>666</v>
      </c>
      <c r="C33" s="25" t="s">
        <v>667</v>
      </c>
      <c r="D33" s="26" t="s">
        <v>668</v>
      </c>
      <c r="E33" s="26" t="s">
        <v>15</v>
      </c>
      <c r="F33" s="27" t="s">
        <v>663</v>
      </c>
      <c r="G33" s="28" t="s">
        <v>1041</v>
      </c>
      <c r="H33" s="28"/>
      <c r="I33" s="28" t="s">
        <v>1327</v>
      </c>
    </row>
    <row r="34" spans="1:9" ht="17.25" customHeight="1">
      <c r="A34" s="23" t="s">
        <v>1061</v>
      </c>
      <c r="B34" s="24" t="s">
        <v>806</v>
      </c>
      <c r="C34" s="25" t="s">
        <v>809</v>
      </c>
      <c r="D34" s="26">
        <v>34000</v>
      </c>
      <c r="E34" s="26" t="s">
        <v>15</v>
      </c>
      <c r="F34" s="27" t="s">
        <v>794</v>
      </c>
      <c r="G34" s="28" t="s">
        <v>1034</v>
      </c>
      <c r="H34" s="28"/>
      <c r="I34" s="28" t="s">
        <v>1327</v>
      </c>
    </row>
    <row r="35" spans="1:9" ht="17.25" customHeight="1">
      <c r="A35" s="23" t="s">
        <v>1062</v>
      </c>
      <c r="B35" s="24" t="s">
        <v>297</v>
      </c>
      <c r="C35" s="25" t="s">
        <v>298</v>
      </c>
      <c r="D35" s="26">
        <v>34769</v>
      </c>
      <c r="E35" s="26" t="s">
        <v>15</v>
      </c>
      <c r="F35" s="27" t="s">
        <v>284</v>
      </c>
      <c r="G35" s="28" t="s">
        <v>1038</v>
      </c>
      <c r="H35" s="28"/>
      <c r="I35" s="28" t="s">
        <v>1327</v>
      </c>
    </row>
    <row r="36" spans="1:9" ht="17.25" customHeight="1">
      <c r="A36" s="23" t="s">
        <v>1063</v>
      </c>
      <c r="B36" s="24" t="s">
        <v>498</v>
      </c>
      <c r="C36" s="25" t="s">
        <v>499</v>
      </c>
      <c r="D36" s="26">
        <v>34586</v>
      </c>
      <c r="E36" s="26" t="s">
        <v>500</v>
      </c>
      <c r="F36" s="27" t="s">
        <v>501</v>
      </c>
      <c r="G36" s="28" t="s">
        <v>1032</v>
      </c>
      <c r="H36" s="28"/>
      <c r="I36" s="28" t="s">
        <v>1327</v>
      </c>
    </row>
    <row r="37" spans="1:9" ht="17.25" customHeight="1">
      <c r="A37" s="23" t="s">
        <v>1064</v>
      </c>
      <c r="B37" s="24" t="s">
        <v>80</v>
      </c>
      <c r="C37" s="25" t="s">
        <v>1074</v>
      </c>
      <c r="D37" s="26">
        <v>33042</v>
      </c>
      <c r="E37" s="26" t="s">
        <v>15</v>
      </c>
      <c r="F37" s="27" t="s">
        <v>663</v>
      </c>
      <c r="G37" s="28" t="s">
        <v>1057</v>
      </c>
      <c r="H37" s="28"/>
      <c r="I37" s="28" t="s">
        <v>1327</v>
      </c>
    </row>
    <row r="38" spans="1:9" ht="17.25" customHeight="1">
      <c r="A38" s="23" t="s">
        <v>1065</v>
      </c>
      <c r="B38" s="24" t="s">
        <v>278</v>
      </c>
      <c r="C38" s="25" t="s">
        <v>664</v>
      </c>
      <c r="D38" s="26">
        <v>34146</v>
      </c>
      <c r="E38" s="26" t="s">
        <v>15</v>
      </c>
      <c r="F38" s="27" t="s">
        <v>663</v>
      </c>
      <c r="G38" s="28" t="s">
        <v>1042</v>
      </c>
      <c r="H38" s="28"/>
      <c r="I38" s="28" t="s">
        <v>1327</v>
      </c>
    </row>
    <row r="39" spans="1:9" ht="17.25" customHeight="1">
      <c r="A39" s="23" t="s">
        <v>1066</v>
      </c>
      <c r="B39" s="24" t="s">
        <v>293</v>
      </c>
      <c r="C39" s="25" t="s">
        <v>294</v>
      </c>
      <c r="D39" s="26">
        <v>34105</v>
      </c>
      <c r="E39" s="26" t="s">
        <v>15</v>
      </c>
      <c r="F39" s="27" t="s">
        <v>284</v>
      </c>
      <c r="G39" s="28" t="s">
        <v>1039</v>
      </c>
      <c r="H39" s="28"/>
      <c r="I39" s="28" t="s">
        <v>1327</v>
      </c>
    </row>
    <row r="40" spans="1:9" ht="17.25" customHeight="1">
      <c r="A40" s="23" t="s">
        <v>1067</v>
      </c>
      <c r="B40" s="24" t="s">
        <v>359</v>
      </c>
      <c r="C40" s="25" t="s">
        <v>360</v>
      </c>
      <c r="D40" s="26">
        <v>35274</v>
      </c>
      <c r="E40" s="26" t="s">
        <v>15</v>
      </c>
      <c r="F40" s="27" t="s">
        <v>335</v>
      </c>
      <c r="G40" s="28" t="s">
        <v>1054</v>
      </c>
      <c r="H40" s="28"/>
      <c r="I40" s="28" t="s">
        <v>1327</v>
      </c>
    </row>
    <row r="41" spans="1:9" ht="17.25" customHeight="1">
      <c r="A41" s="23" t="s">
        <v>1068</v>
      </c>
      <c r="B41" s="24" t="s">
        <v>102</v>
      </c>
      <c r="C41" s="25" t="s">
        <v>295</v>
      </c>
      <c r="D41" s="26">
        <v>34533</v>
      </c>
      <c r="E41" s="26" t="s">
        <v>15</v>
      </c>
      <c r="F41" s="27" t="s">
        <v>284</v>
      </c>
      <c r="G41" s="28" t="s">
        <v>1022</v>
      </c>
      <c r="H41" s="28"/>
      <c r="I41" s="28" t="s">
        <v>1327</v>
      </c>
    </row>
    <row r="42" spans="1:9" ht="17.25" customHeight="1">
      <c r="A42" s="23" t="s">
        <v>1069</v>
      </c>
      <c r="B42" s="24" t="s">
        <v>167</v>
      </c>
      <c r="C42" s="25" t="s">
        <v>878</v>
      </c>
      <c r="D42" s="26">
        <v>35855</v>
      </c>
      <c r="E42" s="26" t="s">
        <v>15</v>
      </c>
      <c r="F42" s="27" t="s">
        <v>879</v>
      </c>
      <c r="G42" s="28" t="s">
        <v>1050</v>
      </c>
      <c r="H42" s="28"/>
      <c r="I42" s="28"/>
    </row>
    <row r="43" spans="1:9" ht="17.25" customHeight="1">
      <c r="A43" s="23" t="s">
        <v>1070</v>
      </c>
      <c r="B43" s="24" t="s">
        <v>54</v>
      </c>
      <c r="C43" s="25" t="s">
        <v>148</v>
      </c>
      <c r="D43" s="26">
        <v>35252</v>
      </c>
      <c r="E43" s="26" t="s">
        <v>15</v>
      </c>
      <c r="F43" s="27" t="s">
        <v>136</v>
      </c>
      <c r="G43" s="28" t="s">
        <v>1051</v>
      </c>
      <c r="H43" s="28"/>
      <c r="I43" s="28"/>
    </row>
    <row r="44" spans="1:9" ht="17.25" customHeight="1">
      <c r="A44" s="23" t="s">
        <v>1071</v>
      </c>
      <c r="B44" s="24" t="s">
        <v>708</v>
      </c>
      <c r="C44" s="25" t="s">
        <v>709</v>
      </c>
      <c r="D44" s="26" t="s">
        <v>710</v>
      </c>
      <c r="E44" s="26" t="s">
        <v>15</v>
      </c>
      <c r="F44" s="27" t="s">
        <v>663</v>
      </c>
      <c r="G44" s="28" t="s">
        <v>1023</v>
      </c>
      <c r="H44" s="28"/>
      <c r="I44" s="28"/>
    </row>
    <row r="45" spans="1:9" ht="17.25" customHeight="1">
      <c r="A45" s="23" t="s">
        <v>1072</v>
      </c>
      <c r="B45" s="24" t="s">
        <v>735</v>
      </c>
      <c r="C45" s="25" t="s">
        <v>736</v>
      </c>
      <c r="D45" s="26" t="s">
        <v>737</v>
      </c>
      <c r="E45" s="26" t="s">
        <v>15</v>
      </c>
      <c r="F45" s="27" t="s">
        <v>663</v>
      </c>
      <c r="G45" s="28" t="s">
        <v>1046</v>
      </c>
      <c r="H45" s="28"/>
      <c r="I45" s="28"/>
    </row>
    <row r="46" spans="1:9" ht="17.25" customHeight="1">
      <c r="A46" s="23" t="s">
        <v>1073</v>
      </c>
      <c r="B46" s="24" t="s">
        <v>54</v>
      </c>
      <c r="C46" s="25" t="s">
        <v>143</v>
      </c>
      <c r="D46" s="26">
        <v>35018</v>
      </c>
      <c r="E46" s="26" t="s">
        <v>15</v>
      </c>
      <c r="F46" s="27" t="s">
        <v>136</v>
      </c>
      <c r="G46" s="28" t="s">
        <v>1033</v>
      </c>
      <c r="H46" s="28"/>
      <c r="I46" s="28"/>
    </row>
    <row r="47" spans="1:9" ht="17.25" customHeight="1">
      <c r="A47" s="23" t="s">
        <v>61</v>
      </c>
      <c r="B47" s="24" t="s">
        <v>743</v>
      </c>
      <c r="C47" s="25" t="s">
        <v>815</v>
      </c>
      <c r="D47" s="26">
        <v>32584</v>
      </c>
      <c r="E47" s="26" t="s">
        <v>15</v>
      </c>
      <c r="F47" s="27" t="s">
        <v>1113</v>
      </c>
      <c r="G47" s="28" t="s">
        <v>997</v>
      </c>
      <c r="H47" s="28"/>
      <c r="I47" s="28" t="s">
        <v>1326</v>
      </c>
    </row>
    <row r="48" spans="1:9" ht="17.25" customHeight="1">
      <c r="A48" s="23" t="s">
        <v>61</v>
      </c>
      <c r="B48" s="24" t="s">
        <v>475</v>
      </c>
      <c r="C48" s="25" t="s">
        <v>476</v>
      </c>
      <c r="D48" s="26">
        <v>35050</v>
      </c>
      <c r="E48" s="26" t="s">
        <v>15</v>
      </c>
      <c r="F48" s="27" t="s">
        <v>461</v>
      </c>
      <c r="G48" s="28" t="s">
        <v>1038</v>
      </c>
      <c r="H48" s="28"/>
      <c r="I48" s="28" t="s">
        <v>1327</v>
      </c>
    </row>
    <row r="49" spans="1:9" ht="17.25" customHeight="1">
      <c r="A49" s="23"/>
      <c r="B49" s="24" t="s">
        <v>728</v>
      </c>
      <c r="C49" s="25" t="s">
        <v>729</v>
      </c>
      <c r="D49" s="26" t="s">
        <v>730</v>
      </c>
      <c r="E49" s="26" t="s">
        <v>15</v>
      </c>
      <c r="F49" s="27" t="s">
        <v>663</v>
      </c>
      <c r="G49" s="28" t="s">
        <v>914</v>
      </c>
      <c r="H49" s="28"/>
      <c r="I49" s="28"/>
    </row>
    <row r="50" spans="1:9" ht="17.25" customHeight="1">
      <c r="A50" s="23"/>
      <c r="B50" s="24" t="s">
        <v>110</v>
      </c>
      <c r="C50" s="25" t="s">
        <v>797</v>
      </c>
      <c r="D50" s="26">
        <v>34610</v>
      </c>
      <c r="E50" s="26" t="s">
        <v>15</v>
      </c>
      <c r="F50" s="27" t="s">
        <v>794</v>
      </c>
      <c r="G50" s="28" t="s">
        <v>914</v>
      </c>
      <c r="H50" s="28"/>
      <c r="I50" s="28"/>
    </row>
    <row r="51" spans="1:9" ht="17.25" customHeight="1">
      <c r="A51" s="23"/>
      <c r="B51" s="24" t="s">
        <v>54</v>
      </c>
      <c r="C51" s="25" t="s">
        <v>596</v>
      </c>
      <c r="D51" s="26" t="s">
        <v>597</v>
      </c>
      <c r="E51" s="26" t="s">
        <v>15</v>
      </c>
      <c r="F51" s="27" t="s">
        <v>598</v>
      </c>
      <c r="G51" s="28" t="s">
        <v>914</v>
      </c>
      <c r="H51" s="28"/>
      <c r="I51" s="28"/>
    </row>
    <row r="52" spans="1:9" ht="17.25" customHeight="1">
      <c r="A52" s="23"/>
      <c r="B52" s="24" t="s">
        <v>182</v>
      </c>
      <c r="C52" s="25" t="s">
        <v>183</v>
      </c>
      <c r="D52" s="26">
        <v>35124</v>
      </c>
      <c r="E52" s="26" t="s">
        <v>15</v>
      </c>
      <c r="F52" s="27" t="s">
        <v>184</v>
      </c>
      <c r="G52" s="28" t="s">
        <v>914</v>
      </c>
      <c r="H52" s="28"/>
      <c r="I52" s="28"/>
    </row>
    <row r="53" spans="1:9" ht="17.25" customHeight="1">
      <c r="A53" s="23"/>
      <c r="B53" s="24" t="s">
        <v>318</v>
      </c>
      <c r="C53" s="25" t="s">
        <v>319</v>
      </c>
      <c r="D53" s="26">
        <v>34770</v>
      </c>
      <c r="E53" s="26" t="s">
        <v>15</v>
      </c>
      <c r="F53" s="27" t="s">
        <v>305</v>
      </c>
      <c r="G53" s="28" t="s">
        <v>914</v>
      </c>
      <c r="H53" s="28"/>
      <c r="I53" s="28"/>
    </row>
    <row r="54" spans="1:9" ht="17.25" customHeight="1">
      <c r="A54" s="23"/>
      <c r="B54" s="24" t="s">
        <v>394</v>
      </c>
      <c r="C54" s="25" t="s">
        <v>395</v>
      </c>
      <c r="D54" s="26" t="s">
        <v>396</v>
      </c>
      <c r="E54" s="26" t="s">
        <v>372</v>
      </c>
      <c r="F54" s="27" t="s">
        <v>373</v>
      </c>
      <c r="G54" s="28" t="s">
        <v>914</v>
      </c>
      <c r="H54" s="28"/>
      <c r="I54" s="2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G50"/>
  <sheetViews>
    <sheetView zoomScalePageLayoutView="0" workbookViewId="0" topLeftCell="A19">
      <selection activeCell="H34" sqref="H34"/>
    </sheetView>
  </sheetViews>
  <sheetFormatPr defaultColWidth="9.140625" defaultRowHeight="12.75"/>
  <cols>
    <col min="1" max="1" width="6.140625" style="8" customWidth="1"/>
    <col min="2" max="2" width="11.140625" style="8" bestFit="1" customWidth="1"/>
    <col min="3" max="3" width="14.140625" style="8" bestFit="1" customWidth="1"/>
    <col min="4" max="4" width="10.28125" style="8" customWidth="1"/>
    <col min="5" max="5" width="11.140625" style="8" bestFit="1" customWidth="1"/>
    <col min="6" max="6" width="27.00390625" style="8" customWidth="1"/>
    <col min="7" max="7" width="7.57421875" style="8" customWidth="1"/>
    <col min="8" max="16384" width="9.140625" style="8" customWidth="1"/>
  </cols>
  <sheetData>
    <row r="1" spans="2:6" ht="18.75">
      <c r="B1" s="9"/>
      <c r="D1" s="9" t="s">
        <v>16</v>
      </c>
      <c r="E1" s="9"/>
      <c r="F1" s="10"/>
    </row>
    <row r="2" spans="1:7" ht="18.75">
      <c r="A2" s="11" t="s">
        <v>15</v>
      </c>
      <c r="B2" s="12"/>
      <c r="D2" s="9"/>
      <c r="E2" s="9"/>
      <c r="G2" s="13" t="s">
        <v>66</v>
      </c>
    </row>
    <row r="3" spans="2:6" s="14" customFormat="1" ht="5.25">
      <c r="B3" s="15"/>
      <c r="F3" s="16"/>
    </row>
    <row r="4" spans="2:7" ht="12.75">
      <c r="B4" s="17" t="s">
        <v>10</v>
      </c>
      <c r="C4" s="18"/>
      <c r="D4" s="17" t="s">
        <v>18</v>
      </c>
      <c r="E4" s="17" t="s">
        <v>21</v>
      </c>
      <c r="F4" s="29" t="s">
        <v>67</v>
      </c>
      <c r="G4" s="11"/>
    </row>
    <row r="5" spans="2:6" s="14" customFormat="1" ht="5.25">
      <c r="B5" s="15"/>
      <c r="F5" s="16"/>
    </row>
    <row r="6" spans="1:7" ht="12.75">
      <c r="A6" s="19" t="s">
        <v>68</v>
      </c>
      <c r="B6" s="20" t="s">
        <v>11</v>
      </c>
      <c r="C6" s="21" t="s">
        <v>12</v>
      </c>
      <c r="D6" s="19" t="s">
        <v>13</v>
      </c>
      <c r="E6" s="19" t="s">
        <v>34</v>
      </c>
      <c r="F6" s="19" t="s">
        <v>14</v>
      </c>
      <c r="G6" s="22" t="s">
        <v>19</v>
      </c>
    </row>
    <row r="7" spans="1:7" ht="17.25" customHeight="1">
      <c r="A7" s="23"/>
      <c r="B7" s="24" t="s">
        <v>72</v>
      </c>
      <c r="C7" s="25" t="s">
        <v>488</v>
      </c>
      <c r="D7" s="26">
        <v>36023</v>
      </c>
      <c r="E7" s="26" t="s">
        <v>15</v>
      </c>
      <c r="F7" s="27" t="s">
        <v>481</v>
      </c>
      <c r="G7" s="28" t="s">
        <v>914</v>
      </c>
    </row>
    <row r="8" spans="1:7" ht="17.25" customHeight="1">
      <c r="A8" s="23"/>
      <c r="B8" s="24" t="s">
        <v>473</v>
      </c>
      <c r="C8" s="25" t="s">
        <v>474</v>
      </c>
      <c r="D8" s="26">
        <v>35638</v>
      </c>
      <c r="E8" s="26" t="s">
        <v>15</v>
      </c>
      <c r="F8" s="27" t="s">
        <v>461</v>
      </c>
      <c r="G8" s="28" t="s">
        <v>914</v>
      </c>
    </row>
    <row r="9" spans="1:7" ht="17.25" customHeight="1">
      <c r="A9" s="23"/>
      <c r="B9" s="24" t="s">
        <v>336</v>
      </c>
      <c r="C9" s="25" t="s">
        <v>337</v>
      </c>
      <c r="D9" s="26">
        <v>35554</v>
      </c>
      <c r="E9" s="26" t="s">
        <v>15</v>
      </c>
      <c r="F9" s="27" t="s">
        <v>335</v>
      </c>
      <c r="G9" s="28" t="s">
        <v>914</v>
      </c>
    </row>
    <row r="10" spans="1:7" ht="17.25" customHeight="1">
      <c r="A10" s="23"/>
      <c r="B10" s="24" t="s">
        <v>428</v>
      </c>
      <c r="C10" s="25" t="s">
        <v>540</v>
      </c>
      <c r="D10" s="26">
        <v>35516</v>
      </c>
      <c r="E10" s="26" t="s">
        <v>15</v>
      </c>
      <c r="F10" s="27" t="s">
        <v>56</v>
      </c>
      <c r="G10" s="28" t="s">
        <v>914</v>
      </c>
    </row>
    <row r="11" spans="2:6" s="14" customFormat="1" ht="5.25">
      <c r="B11" s="15"/>
      <c r="F11" s="16"/>
    </row>
    <row r="12" spans="2:7" ht="12.75">
      <c r="B12" s="17" t="s">
        <v>10</v>
      </c>
      <c r="C12" s="18"/>
      <c r="D12" s="17" t="s">
        <v>18</v>
      </c>
      <c r="E12" s="17" t="s">
        <v>22</v>
      </c>
      <c r="F12" s="29" t="s">
        <v>67</v>
      </c>
      <c r="G12" s="11"/>
    </row>
    <row r="13" spans="2:6" s="14" customFormat="1" ht="5.25">
      <c r="B13" s="15"/>
      <c r="F13" s="16"/>
    </row>
    <row r="14" spans="1:7" ht="12.75">
      <c r="A14" s="19" t="s">
        <v>68</v>
      </c>
      <c r="B14" s="20" t="s">
        <v>11</v>
      </c>
      <c r="C14" s="21" t="s">
        <v>12</v>
      </c>
      <c r="D14" s="19" t="s">
        <v>13</v>
      </c>
      <c r="E14" s="19" t="s">
        <v>34</v>
      </c>
      <c r="F14" s="19" t="s">
        <v>14</v>
      </c>
      <c r="G14" s="22" t="s">
        <v>19</v>
      </c>
    </row>
    <row r="15" spans="1:7" ht="17.25" customHeight="1">
      <c r="A15" s="23" t="s">
        <v>21</v>
      </c>
      <c r="B15" s="24" t="s">
        <v>711</v>
      </c>
      <c r="C15" s="25" t="s">
        <v>712</v>
      </c>
      <c r="D15" s="26" t="s">
        <v>713</v>
      </c>
      <c r="E15" s="26" t="s">
        <v>15</v>
      </c>
      <c r="F15" s="27" t="s">
        <v>663</v>
      </c>
      <c r="G15" s="28" t="s">
        <v>914</v>
      </c>
    </row>
    <row r="16" spans="1:7" ht="17.25" customHeight="1">
      <c r="A16" s="23" t="s">
        <v>22</v>
      </c>
      <c r="B16" s="24" t="s">
        <v>325</v>
      </c>
      <c r="C16" s="25" t="s">
        <v>326</v>
      </c>
      <c r="D16" s="26">
        <v>36074</v>
      </c>
      <c r="E16" s="26" t="s">
        <v>15</v>
      </c>
      <c r="F16" s="27" t="s">
        <v>305</v>
      </c>
      <c r="G16" s="28" t="s">
        <v>1171</v>
      </c>
    </row>
    <row r="17" spans="1:7" ht="17.25" customHeight="1">
      <c r="A17" s="23" t="s">
        <v>23</v>
      </c>
      <c r="B17" s="24" t="s">
        <v>57</v>
      </c>
      <c r="C17" s="25" t="s">
        <v>55</v>
      </c>
      <c r="D17" s="26">
        <v>35591</v>
      </c>
      <c r="E17" s="26" t="s">
        <v>15</v>
      </c>
      <c r="F17" s="27" t="s">
        <v>328</v>
      </c>
      <c r="G17" s="28" t="s">
        <v>1173</v>
      </c>
    </row>
    <row r="18" spans="1:7" ht="17.25" customHeight="1">
      <c r="A18" s="23" t="s">
        <v>24</v>
      </c>
      <c r="B18" s="24" t="s">
        <v>75</v>
      </c>
      <c r="C18" s="25" t="s">
        <v>300</v>
      </c>
      <c r="D18" s="26" t="s">
        <v>676</v>
      </c>
      <c r="E18" s="26" t="s">
        <v>15</v>
      </c>
      <c r="F18" s="27" t="s">
        <v>663</v>
      </c>
      <c r="G18" s="28" t="s">
        <v>1172</v>
      </c>
    </row>
    <row r="19" spans="2:6" s="14" customFormat="1" ht="5.25">
      <c r="B19" s="15"/>
      <c r="F19" s="16"/>
    </row>
    <row r="20" spans="2:7" ht="12.75">
      <c r="B20" s="17" t="s">
        <v>10</v>
      </c>
      <c r="C20" s="18"/>
      <c r="D20" s="17" t="s">
        <v>18</v>
      </c>
      <c r="E20" s="17" t="s">
        <v>23</v>
      </c>
      <c r="F20" s="29" t="s">
        <v>67</v>
      </c>
      <c r="G20" s="11"/>
    </row>
    <row r="21" spans="2:6" s="14" customFormat="1" ht="5.25">
      <c r="B21" s="15"/>
      <c r="F21" s="16"/>
    </row>
    <row r="22" spans="1:7" ht="12.75">
      <c r="A22" s="19" t="s">
        <v>68</v>
      </c>
      <c r="B22" s="20" t="s">
        <v>11</v>
      </c>
      <c r="C22" s="21" t="s">
        <v>12</v>
      </c>
      <c r="D22" s="19" t="s">
        <v>13</v>
      </c>
      <c r="E22" s="19" t="s">
        <v>34</v>
      </c>
      <c r="F22" s="19" t="s">
        <v>14</v>
      </c>
      <c r="G22" s="22" t="s">
        <v>19</v>
      </c>
    </row>
    <row r="23" spans="1:7" ht="17.25" customHeight="1">
      <c r="A23" s="23" t="s">
        <v>21</v>
      </c>
      <c r="B23" s="24" t="s">
        <v>291</v>
      </c>
      <c r="C23" s="25" t="s">
        <v>292</v>
      </c>
      <c r="D23" s="26">
        <v>36193</v>
      </c>
      <c r="E23" s="26" t="s">
        <v>15</v>
      </c>
      <c r="F23" s="27" t="s">
        <v>284</v>
      </c>
      <c r="G23" s="28" t="s">
        <v>1177</v>
      </c>
    </row>
    <row r="24" spans="1:7" ht="17.25" customHeight="1">
      <c r="A24" s="23" t="s">
        <v>22</v>
      </c>
      <c r="B24" s="24" t="s">
        <v>336</v>
      </c>
      <c r="C24" s="25" t="s">
        <v>487</v>
      </c>
      <c r="D24" s="26">
        <v>35664</v>
      </c>
      <c r="E24" s="26" t="s">
        <v>15</v>
      </c>
      <c r="F24" s="27" t="s">
        <v>481</v>
      </c>
      <c r="G24" s="28" t="s">
        <v>1176</v>
      </c>
    </row>
    <row r="25" spans="1:7" ht="17.25" customHeight="1">
      <c r="A25" s="23" t="s">
        <v>23</v>
      </c>
      <c r="B25" s="24" t="s">
        <v>218</v>
      </c>
      <c r="C25" s="25" t="s">
        <v>145</v>
      </c>
      <c r="D25" s="26">
        <v>35990</v>
      </c>
      <c r="E25" s="26" t="s">
        <v>15</v>
      </c>
      <c r="F25" s="27" t="s">
        <v>338</v>
      </c>
      <c r="G25" s="28" t="s">
        <v>1174</v>
      </c>
    </row>
    <row r="26" spans="1:7" ht="17.25" customHeight="1">
      <c r="A26" s="23" t="s">
        <v>24</v>
      </c>
      <c r="B26" s="24" t="s">
        <v>333</v>
      </c>
      <c r="C26" s="25" t="s">
        <v>334</v>
      </c>
      <c r="D26" s="26">
        <v>35810</v>
      </c>
      <c r="E26" s="26" t="s">
        <v>15</v>
      </c>
      <c r="F26" s="27" t="s">
        <v>335</v>
      </c>
      <c r="G26" s="28" t="s">
        <v>1175</v>
      </c>
    </row>
    <row r="27" spans="2:6" s="14" customFormat="1" ht="5.25">
      <c r="B27" s="15"/>
      <c r="F27" s="16"/>
    </row>
    <row r="28" spans="2:7" ht="12.75">
      <c r="B28" s="17" t="s">
        <v>10</v>
      </c>
      <c r="C28" s="18"/>
      <c r="D28" s="17" t="s">
        <v>18</v>
      </c>
      <c r="E28" s="17" t="s">
        <v>24</v>
      </c>
      <c r="F28" s="29" t="s">
        <v>67</v>
      </c>
      <c r="G28" s="11"/>
    </row>
    <row r="29" spans="2:6" s="14" customFormat="1" ht="5.25">
      <c r="B29" s="15"/>
      <c r="F29" s="16"/>
    </row>
    <row r="30" spans="1:7" ht="12.75">
      <c r="A30" s="19" t="s">
        <v>68</v>
      </c>
      <c r="B30" s="20" t="s">
        <v>11</v>
      </c>
      <c r="C30" s="21" t="s">
        <v>12</v>
      </c>
      <c r="D30" s="19" t="s">
        <v>13</v>
      </c>
      <c r="E30" s="19" t="s">
        <v>34</v>
      </c>
      <c r="F30" s="19" t="s">
        <v>14</v>
      </c>
      <c r="G30" s="22" t="s">
        <v>19</v>
      </c>
    </row>
    <row r="31" spans="1:7" ht="17.25" customHeight="1">
      <c r="A31" s="23" t="s">
        <v>21</v>
      </c>
      <c r="B31" s="24" t="s">
        <v>276</v>
      </c>
      <c r="C31" s="25" t="s">
        <v>740</v>
      </c>
      <c r="D31" s="26" t="s">
        <v>698</v>
      </c>
      <c r="E31" s="26" t="s">
        <v>15</v>
      </c>
      <c r="F31" s="27" t="s">
        <v>663</v>
      </c>
      <c r="G31" s="28" t="s">
        <v>1178</v>
      </c>
    </row>
    <row r="32" spans="1:7" ht="17.25" customHeight="1">
      <c r="A32" s="23" t="s">
        <v>22</v>
      </c>
      <c r="B32" s="24" t="s">
        <v>585</v>
      </c>
      <c r="C32" s="25" t="s">
        <v>702</v>
      </c>
      <c r="D32" s="26" t="s">
        <v>703</v>
      </c>
      <c r="E32" s="26" t="s">
        <v>15</v>
      </c>
      <c r="F32" s="27" t="s">
        <v>663</v>
      </c>
      <c r="G32" s="28" t="s">
        <v>1180</v>
      </c>
    </row>
    <row r="33" spans="1:7" ht="17.25" customHeight="1">
      <c r="A33" s="23" t="s">
        <v>23</v>
      </c>
      <c r="B33" s="24" t="s">
        <v>684</v>
      </c>
      <c r="C33" s="25" t="s">
        <v>741</v>
      </c>
      <c r="D33" s="26" t="s">
        <v>742</v>
      </c>
      <c r="E33" s="26" t="s">
        <v>15</v>
      </c>
      <c r="F33" s="27" t="s">
        <v>663</v>
      </c>
      <c r="G33" s="28" t="s">
        <v>1181</v>
      </c>
    </row>
    <row r="34" spans="1:7" ht="17.25" customHeight="1">
      <c r="A34" s="23" t="s">
        <v>24</v>
      </c>
      <c r="B34" s="24" t="s">
        <v>152</v>
      </c>
      <c r="C34" s="25" t="s">
        <v>687</v>
      </c>
      <c r="D34" s="26" t="s">
        <v>688</v>
      </c>
      <c r="E34" s="26" t="s">
        <v>15</v>
      </c>
      <c r="F34" s="27" t="s">
        <v>663</v>
      </c>
      <c r="G34" s="28" t="s">
        <v>1179</v>
      </c>
    </row>
    <row r="35" spans="2:6" s="14" customFormat="1" ht="5.25">
      <c r="B35" s="15"/>
      <c r="F35" s="16"/>
    </row>
    <row r="36" spans="2:7" ht="12.75">
      <c r="B36" s="17" t="s">
        <v>10</v>
      </c>
      <c r="C36" s="18"/>
      <c r="D36" s="17" t="s">
        <v>18</v>
      </c>
      <c r="E36" s="17" t="s">
        <v>25</v>
      </c>
      <c r="F36" s="29" t="s">
        <v>67</v>
      </c>
      <c r="G36" s="11"/>
    </row>
    <row r="37" spans="2:6" s="14" customFormat="1" ht="5.25">
      <c r="B37" s="15"/>
      <c r="F37" s="16"/>
    </row>
    <row r="38" spans="1:7" ht="12.75">
      <c r="A38" s="19" t="s">
        <v>68</v>
      </c>
      <c r="B38" s="20" t="s">
        <v>11</v>
      </c>
      <c r="C38" s="21" t="s">
        <v>12</v>
      </c>
      <c r="D38" s="19" t="s">
        <v>13</v>
      </c>
      <c r="E38" s="19" t="s">
        <v>34</v>
      </c>
      <c r="F38" s="19" t="s">
        <v>14</v>
      </c>
      <c r="G38" s="22" t="s">
        <v>19</v>
      </c>
    </row>
    <row r="39" spans="1:7" ht="17.25" customHeight="1">
      <c r="A39" s="23"/>
      <c r="B39" s="24" t="s">
        <v>946</v>
      </c>
      <c r="C39" s="25" t="s">
        <v>290</v>
      </c>
      <c r="D39" s="26">
        <v>35857</v>
      </c>
      <c r="E39" s="26" t="s">
        <v>15</v>
      </c>
      <c r="F39" s="27" t="s">
        <v>284</v>
      </c>
      <c r="G39" s="28" t="s">
        <v>914</v>
      </c>
    </row>
    <row r="40" spans="1:7" ht="17.25" customHeight="1">
      <c r="A40" s="23"/>
      <c r="B40" s="24" t="s">
        <v>315</v>
      </c>
      <c r="C40" s="25" t="s">
        <v>486</v>
      </c>
      <c r="D40" s="26">
        <v>36146</v>
      </c>
      <c r="E40" s="26" t="s">
        <v>15</v>
      </c>
      <c r="F40" s="27" t="s">
        <v>481</v>
      </c>
      <c r="G40" s="28" t="s">
        <v>914</v>
      </c>
    </row>
    <row r="41" spans="1:7" ht="17.25" customHeight="1">
      <c r="A41" s="23"/>
      <c r="B41" s="24" t="s">
        <v>344</v>
      </c>
      <c r="C41" s="25" t="s">
        <v>345</v>
      </c>
      <c r="D41" s="26">
        <v>35432</v>
      </c>
      <c r="E41" s="26" t="s">
        <v>15</v>
      </c>
      <c r="F41" s="27" t="s">
        <v>335</v>
      </c>
      <c r="G41" s="28" t="s">
        <v>914</v>
      </c>
    </row>
    <row r="42" spans="1:7" ht="17.25" customHeight="1">
      <c r="A42" s="23"/>
      <c r="B42" s="24" t="s">
        <v>276</v>
      </c>
      <c r="C42" s="25" t="s">
        <v>277</v>
      </c>
      <c r="D42" s="26">
        <v>36168</v>
      </c>
      <c r="E42" s="26" t="s">
        <v>15</v>
      </c>
      <c r="F42" s="27" t="s">
        <v>58</v>
      </c>
      <c r="G42" s="28" t="s">
        <v>914</v>
      </c>
    </row>
    <row r="43" spans="2:6" s="14" customFormat="1" ht="5.25">
      <c r="B43" s="15"/>
      <c r="F43" s="16"/>
    </row>
    <row r="44" spans="2:7" ht="12.75">
      <c r="B44" s="17" t="s">
        <v>10</v>
      </c>
      <c r="C44" s="18"/>
      <c r="D44" s="17" t="s">
        <v>18</v>
      </c>
      <c r="E44" s="17" t="s">
        <v>26</v>
      </c>
      <c r="F44" s="29" t="s">
        <v>67</v>
      </c>
      <c r="G44" s="11"/>
    </row>
    <row r="45" spans="2:6" s="14" customFormat="1" ht="5.25">
      <c r="B45" s="15"/>
      <c r="F45" s="16"/>
    </row>
    <row r="46" spans="1:7" ht="12.75">
      <c r="A46" s="19" t="s">
        <v>68</v>
      </c>
      <c r="B46" s="20" t="s">
        <v>11</v>
      </c>
      <c r="C46" s="21" t="s">
        <v>12</v>
      </c>
      <c r="D46" s="19" t="s">
        <v>13</v>
      </c>
      <c r="E46" s="19" t="s">
        <v>34</v>
      </c>
      <c r="F46" s="19" t="s">
        <v>14</v>
      </c>
      <c r="G46" s="22" t="s">
        <v>19</v>
      </c>
    </row>
    <row r="47" spans="1:7" ht="17.25" customHeight="1">
      <c r="A47" s="23" t="s">
        <v>21</v>
      </c>
      <c r="B47" s="24" t="s">
        <v>228</v>
      </c>
      <c r="C47" s="25" t="s">
        <v>269</v>
      </c>
      <c r="D47" s="26">
        <v>35583</v>
      </c>
      <c r="E47" s="71" t="s">
        <v>15</v>
      </c>
      <c r="F47" s="27" t="s">
        <v>58</v>
      </c>
      <c r="G47" s="28" t="s">
        <v>1182</v>
      </c>
    </row>
    <row r="48" spans="1:7" ht="17.25" customHeight="1">
      <c r="A48" s="23" t="s">
        <v>22</v>
      </c>
      <c r="B48" s="24" t="s">
        <v>363</v>
      </c>
      <c r="C48" s="25" t="s">
        <v>672</v>
      </c>
      <c r="D48" s="26" t="s">
        <v>673</v>
      </c>
      <c r="E48" s="26" t="s">
        <v>15</v>
      </c>
      <c r="F48" s="27" t="s">
        <v>663</v>
      </c>
      <c r="G48" s="28" t="s">
        <v>1183</v>
      </c>
    </row>
    <row r="49" spans="1:7" ht="17.25" customHeight="1">
      <c r="A49" s="23" t="s">
        <v>23</v>
      </c>
      <c r="B49" s="24" t="s">
        <v>218</v>
      </c>
      <c r="C49" s="25" t="s">
        <v>895</v>
      </c>
      <c r="D49" s="26">
        <v>35875</v>
      </c>
      <c r="E49" s="26" t="s">
        <v>15</v>
      </c>
      <c r="F49" s="27" t="s">
        <v>335</v>
      </c>
      <c r="G49" s="28" t="s">
        <v>1184</v>
      </c>
    </row>
    <row r="50" spans="1:7" ht="17.25" customHeight="1">
      <c r="A50" s="23" t="s">
        <v>24</v>
      </c>
      <c r="B50" s="24" t="s">
        <v>684</v>
      </c>
      <c r="C50" s="25" t="s">
        <v>685</v>
      </c>
      <c r="D50" s="26" t="s">
        <v>686</v>
      </c>
      <c r="E50" s="26" t="s">
        <v>15</v>
      </c>
      <c r="F50" s="27" t="s">
        <v>663</v>
      </c>
      <c r="G50" s="28" t="s">
        <v>1185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2012-01-11T16:22:12Z</cp:lastPrinted>
  <dcterms:created xsi:type="dcterms:W3CDTF">2011-01-03T08:10:13Z</dcterms:created>
  <dcterms:modified xsi:type="dcterms:W3CDTF">2012-01-12T07:25:36Z</dcterms:modified>
  <cp:category/>
  <cp:version/>
  <cp:contentType/>
  <cp:contentStatus/>
</cp:coreProperties>
</file>