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6345" windowHeight="7905" tabRatio="926" firstSheet="0" activeTab="3"/>
  </bookViews>
  <sheets>
    <sheet name="Protokolas M" sheetId="1" r:id="rId1"/>
    <sheet name="Komandiniai M" sheetId="2" r:id="rId2"/>
    <sheet name="Protokolas V" sheetId="3" r:id="rId3"/>
    <sheet name="Komandiniai V" sheetId="4" r:id="rId4"/>
    <sheet name="Taškų " sheetId="5" r:id="rId5"/>
  </sheets>
  <externalReferences>
    <externalReference r:id="rId8"/>
  </externalReferences>
  <definedNames>
    <definedName name="Z_788ABC01_C11D_11D8_A5D7_AA266078E541_.wvu.Cols" localSheetId="1" hidden="1">'Komandiniai M'!$O:$IV</definedName>
    <definedName name="Z_788ABC01_C11D_11D8_A5D7_AA266078E541_.wvu.Cols" localSheetId="0" hidden="1">'Protokolas M'!$N:$IV</definedName>
    <definedName name="Z_788ABC01_C11D_11D8_A5D7_AA266078E541_.wvu.Cols" localSheetId="4" hidden="1">'Taškų '!$L:$IV</definedName>
    <definedName name="Z_788ABC01_C11D_11D8_A5D7_AA266078E541_.wvu.Rows" localSheetId="1" hidden="1">'Komandiniai M'!$35:$65536,'Komandiniai M'!$32:$34</definedName>
    <definedName name="Z_788ABC01_C11D_11D8_A5D7_AA266078E541_.wvu.Rows" localSheetId="0" hidden="1">'Protokolas M'!$264:$65536,'Protokolas M'!$232:$232,'Protokolas M'!$245:$245,'Protokolas M'!$258:$263</definedName>
    <definedName name="Z_788ABC01_C11D_11D8_A5D7_AA266078E541_.wvu.Rows" localSheetId="4" hidden="1">'Taškų '!$218:$65536</definedName>
  </definedNames>
  <calcPr fullCalcOnLoad="1"/>
</workbook>
</file>

<file path=xl/sharedStrings.xml><?xml version="1.0" encoding="utf-8"?>
<sst xmlns="http://schemas.openxmlformats.org/spreadsheetml/2006/main" count="720" uniqueCount="104">
  <si>
    <t>Merginos</t>
  </si>
  <si>
    <t>Taškai</t>
  </si>
  <si>
    <t>Kamuoliuko metimas</t>
  </si>
  <si>
    <t>Šuolis į tolį</t>
  </si>
  <si>
    <t>60 m bėgimas</t>
  </si>
  <si>
    <t>500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</si>
  <si>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</si>
  <si>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</si>
  <si>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</si>
  <si>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</si>
  <si>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</si>
  <si>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</si>
  <si>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</si>
  <si>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Gim. Metai</t>
  </si>
  <si>
    <t>Komanda</t>
  </si>
  <si>
    <t>Gim. metai</t>
  </si>
  <si>
    <t>5 geriausių rezultatų suma</t>
  </si>
  <si>
    <t>Komandiniai rezultatai</t>
  </si>
  <si>
    <t>Varžybų vyr sekretorius</t>
  </si>
  <si>
    <t>Varžybų vyr. teisėjas</t>
  </si>
  <si>
    <t>Laimutė Stanienė</t>
  </si>
  <si>
    <t>Artūras Galvelė</t>
  </si>
  <si>
    <t>Lietuvos mokinių Olimpinio festivalio lengvosios atletikos keturkovės tarpzoninės varžybos</t>
  </si>
  <si>
    <t>Kauno rajono Akademijos Ugnės Karvelis gimnazija</t>
  </si>
  <si>
    <t>Kauno raj.</t>
  </si>
  <si>
    <t>Gumauskaitė Agnietė</t>
  </si>
  <si>
    <t>Givickytė Ignė</t>
  </si>
  <si>
    <t>Balčiūnaitė Gabija</t>
  </si>
  <si>
    <t>Paulikaitė Miglė</t>
  </si>
  <si>
    <t>Tamašauskaitė Aistė</t>
  </si>
  <si>
    <t>Kardelytė Eglė</t>
  </si>
  <si>
    <t>Jurbarkas</t>
  </si>
  <si>
    <t>Jurbarko Vytauto Didžiojo pagrindinė mokykla</t>
  </si>
  <si>
    <t>Mažeikaitė Rugilė</t>
  </si>
  <si>
    <t>Januškaitė Gabija</t>
  </si>
  <si>
    <t>Valaitytė Milda</t>
  </si>
  <si>
    <t>Užkuraitytė Evelina</t>
  </si>
  <si>
    <t>Mozūraitytė Ugnė</t>
  </si>
  <si>
    <t>Kėdainių "Aušros" sveikatinimo ir sporto pagrindinė mokykla</t>
  </si>
  <si>
    <t>Kėdainiai</t>
  </si>
  <si>
    <t>Svetickaitė Rūta</t>
  </si>
  <si>
    <t>Veršinskaitė Viktorija</t>
  </si>
  <si>
    <t>Gailiūnaitė Raminta</t>
  </si>
  <si>
    <t>Staniulytė Raimonda</t>
  </si>
  <si>
    <t>Rimas Višinskas</t>
  </si>
  <si>
    <t>Apšegaitė Elvina</t>
  </si>
  <si>
    <t>Kauno Jono Pauliaus II gimnazija</t>
  </si>
  <si>
    <t>Kaun. gimn.</t>
  </si>
  <si>
    <t>Čeponytė Gabrielė</t>
  </si>
  <si>
    <t>Černiūtė Beatričė</t>
  </si>
  <si>
    <t>Tautkutė Vanesa</t>
  </si>
  <si>
    <t>Poškaitė Rūta</t>
  </si>
  <si>
    <t>Latyševaitė Karolina</t>
  </si>
  <si>
    <t>Šakių "Varpo" mokykla</t>
  </si>
  <si>
    <t>Šakiai</t>
  </si>
  <si>
    <t>Andriukaitytė Akvilė</t>
  </si>
  <si>
    <t>Sabaliauskaitė Laura</t>
  </si>
  <si>
    <t>Martinkevičiūtė Inga</t>
  </si>
  <si>
    <t>Kaminskaitė Viltė</t>
  </si>
  <si>
    <t>Šnipaitė Milda</t>
  </si>
  <si>
    <t>Rūsteikaitė Vakarė</t>
  </si>
  <si>
    <t>Kaminskaitė Gabrielė</t>
  </si>
  <si>
    <t>Šarchutinaitė Viktorija</t>
  </si>
  <si>
    <t>Balčiūnaitė Ugnė</t>
  </si>
  <si>
    <t>I</t>
  </si>
  <si>
    <t>II</t>
  </si>
  <si>
    <t>III</t>
  </si>
  <si>
    <t>Varžybų vyr. sekretorius</t>
  </si>
  <si>
    <t>800 m bėgimas</t>
  </si>
  <si>
    <t>Duoba Povilas</t>
  </si>
  <si>
    <t>Balčius Robertas</t>
  </si>
  <si>
    <t>Vensas Gintautas</t>
  </si>
  <si>
    <t>Vaičiūnas Ignas</t>
  </si>
  <si>
    <t>Ruškys Augustas</t>
  </si>
  <si>
    <t>Simokaitis Mindaugas</t>
  </si>
  <si>
    <t xml:space="preserve">                                                 </t>
  </si>
  <si>
    <t>Mankus Domas</t>
  </si>
  <si>
    <t>Davidavičius Aleksandras</t>
  </si>
  <si>
    <t>Suslavičius Paulius</t>
  </si>
  <si>
    <t>Franckevičius Arnas</t>
  </si>
  <si>
    <t>Bartkus Ramūnas</t>
  </si>
  <si>
    <t>Zigmantavičius Aironas</t>
  </si>
  <si>
    <t>Jurbarko Naujamiesčio pagrindinė mokykla</t>
  </si>
  <si>
    <t>Supronas Jonas</t>
  </si>
  <si>
    <t>Makarevičius Lukas</t>
  </si>
  <si>
    <t>Banys Pijus</t>
  </si>
  <si>
    <t>Navickas Aironas</t>
  </si>
  <si>
    <t>Paulavičius Lukas</t>
  </si>
  <si>
    <t>Grigoravičius Rytis</t>
  </si>
  <si>
    <t>Grigaliūnas Lukas</t>
  </si>
  <si>
    <t>Kaunas</t>
  </si>
  <si>
    <t>Mekšriūnas Nerijus</t>
  </si>
  <si>
    <t>Grigauskas Vilius</t>
  </si>
  <si>
    <t>Siliūnas Marijus</t>
  </si>
  <si>
    <t>Juknys Deivis</t>
  </si>
  <si>
    <t>Abraziejus Tadas</t>
  </si>
  <si>
    <t>Kauno Viktoro Kuprevičiaus pagrindinė mokykla</t>
  </si>
  <si>
    <t>Zujevas Eivydas</t>
  </si>
  <si>
    <t>Stulgys Aurimas</t>
  </si>
  <si>
    <t>Markauskas Rokas</t>
  </si>
  <si>
    <t>Mitkus Valentinas</t>
  </si>
  <si>
    <t>Janušauskis Narvydas</t>
  </si>
  <si>
    <t>Čepulis Matas</t>
  </si>
  <si>
    <t>Vaikinai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</si>
</sst>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"/>
    <numFmt numFmtId="173" formatCode="0.0"/>
    <numFmt numFmtId="174" formatCode="yy/mm/dd"/>
    <numFmt numFmtId="175" formatCode="yy\ mm\ dd"/>
    <numFmt numFmtId="176" formatCode="m:ss.00"/>
    <numFmt numFmtId="177" formatCode="[$-427]yyyy\ &quot;m.&quot;\ mmmm\ d\ &quot;d.&quot;"/>
    <numFmt numFmtId="178" formatCode="mmm/yyyy"/>
  </numFmts>
  <fonts count="48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72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73" fontId="5" fillId="0" borderId="17" xfId="0" applyNumberFormat="1" applyFont="1" applyBorder="1" applyAlignment="1" applyProtection="1">
      <alignment horizontal="center" vertical="center"/>
      <protection locked="0"/>
    </xf>
    <xf numFmtId="172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172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173" fontId="5" fillId="0" borderId="10" xfId="0" applyNumberFormat="1" applyFont="1" applyBorder="1" applyAlignment="1" applyProtection="1">
      <alignment horizontal="center" vertical="center"/>
      <protection locked="0"/>
    </xf>
    <xf numFmtId="172" fontId="5" fillId="0" borderId="10" xfId="0" applyNumberFormat="1" applyFont="1" applyBorder="1" applyAlignment="1" applyProtection="1">
      <alignment horizontal="center" vertical="center"/>
      <protection locked="0"/>
    </xf>
    <xf numFmtId="172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2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2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7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174" fontId="5" fillId="0" borderId="27" xfId="0" applyNumberFormat="1" applyFont="1" applyBorder="1" applyAlignment="1" applyProtection="1">
      <alignment horizontal="center" vertical="center"/>
      <protection locked="0"/>
    </xf>
    <xf numFmtId="174" fontId="5" fillId="0" borderId="28" xfId="0" applyNumberFormat="1" applyFont="1" applyBorder="1" applyAlignment="1" applyProtection="1">
      <alignment horizontal="center" vertical="center"/>
      <protection locked="0"/>
    </xf>
    <xf numFmtId="174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172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/>
      <protection/>
    </xf>
    <xf numFmtId="174" fontId="5" fillId="0" borderId="15" xfId="0" applyNumberFormat="1" applyFont="1" applyBorder="1" applyAlignment="1" applyProtection="1">
      <alignment horizontal="center" vertical="center"/>
      <protection locked="0"/>
    </xf>
    <xf numFmtId="174" fontId="5" fillId="0" borderId="18" xfId="0" applyNumberFormat="1" applyFont="1" applyBorder="1" applyAlignment="1" applyProtection="1">
      <alignment horizontal="center" vertical="center"/>
      <protection locked="0"/>
    </xf>
    <xf numFmtId="174" fontId="5" fillId="0" borderId="2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2" fillId="0" borderId="26" xfId="0" applyFont="1" applyBorder="1" applyAlignment="1" applyProtection="1">
      <alignment horizontal="left" vertical="center" indent="2"/>
      <protection locked="0"/>
    </xf>
    <xf numFmtId="0" fontId="2" fillId="0" borderId="28" xfId="0" applyFont="1" applyBorder="1" applyAlignment="1" applyProtection="1">
      <alignment horizontal="left" vertical="center" indent="2"/>
      <protection locked="0"/>
    </xf>
    <xf numFmtId="172" fontId="5" fillId="0" borderId="50" xfId="0" applyNumberFormat="1" applyFont="1" applyBorder="1" applyAlignment="1" applyProtection="1">
      <alignment horizontal="center" vertical="center"/>
      <protection/>
    </xf>
    <xf numFmtId="172" fontId="5" fillId="0" borderId="51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172" fontId="5" fillId="0" borderId="21" xfId="0" applyNumberFormat="1" applyFont="1" applyBorder="1" applyAlignment="1" applyProtection="1">
      <alignment horizontal="center" vertical="center" wrapText="1"/>
      <protection/>
    </xf>
    <xf numFmtId="172" fontId="5" fillId="0" borderId="42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indent="2"/>
      <protection locked="0"/>
    </xf>
    <xf numFmtId="0" fontId="4" fillId="0" borderId="28" xfId="0" applyFont="1" applyBorder="1" applyAlignment="1" applyProtection="1">
      <alignment horizontal="left" vertical="center" indent="2"/>
      <protection locked="0"/>
    </xf>
    <xf numFmtId="0" fontId="0" fillId="0" borderId="26" xfId="0" applyBorder="1" applyAlignment="1" applyProtection="1">
      <alignment horizontal="left" vertical="center" indent="2"/>
      <protection locked="0"/>
    </xf>
    <xf numFmtId="0" fontId="0" fillId="0" borderId="28" xfId="0" applyBorder="1" applyAlignment="1" applyProtection="1">
      <alignment horizontal="left" vertical="center" indent="2"/>
      <protection locked="0"/>
    </xf>
    <xf numFmtId="0" fontId="0" fillId="0" borderId="23" xfId="0" applyBorder="1" applyAlignment="1" applyProtection="1">
      <alignment horizontal="left" vertical="center" indent="2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indent="2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14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72" fontId="5" fillId="0" borderId="53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3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 indent="2"/>
      <protection locked="0"/>
    </xf>
    <xf numFmtId="0" fontId="9" fillId="0" borderId="28" xfId="0" applyFont="1" applyBorder="1" applyAlignment="1" applyProtection="1">
      <alignment horizontal="left" vertical="center" indent="2"/>
      <protection locked="0"/>
    </xf>
    <xf numFmtId="0" fontId="9" fillId="0" borderId="26" xfId="0" applyFont="1" applyBorder="1" applyAlignment="1" applyProtection="1">
      <alignment horizontal="left" vertical="center" indent="2"/>
      <protection locked="0"/>
    </xf>
    <xf numFmtId="173" fontId="5" fillId="0" borderId="12" xfId="0" applyNumberFormat="1" applyFont="1" applyBorder="1" applyAlignment="1" applyProtection="1">
      <alignment horizontal="center" vertical="center"/>
      <protection locked="0"/>
    </xf>
    <xf numFmtId="17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173" fontId="5" fillId="0" borderId="23" xfId="0" applyNumberFormat="1" applyFont="1" applyBorder="1" applyAlignment="1" applyProtection="1">
      <alignment horizontal="center" vertical="center"/>
      <protection locked="0"/>
    </xf>
    <xf numFmtId="174" fontId="5" fillId="0" borderId="4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173" fontId="5" fillId="0" borderId="21" xfId="0" applyNumberFormat="1" applyFont="1" applyBorder="1" applyAlignment="1" applyProtection="1">
      <alignment horizontal="center" vertical="center"/>
      <protection locked="0"/>
    </xf>
    <xf numFmtId="174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9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ilius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iga\LOCALS~1\Temp\KETURK.%20tarpz.%20BE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Taškų "/>
    </sheetNames>
    <sheetDataSet>
      <sheetData sheetId="1">
        <row r="8">
          <cell r="C8">
            <v>1</v>
          </cell>
          <cell r="D8">
            <v>10</v>
          </cell>
          <cell r="E8">
            <v>315</v>
          </cell>
          <cell r="H8">
            <v>150</v>
          </cell>
          <cell r="I8">
            <v>6.5</v>
          </cell>
          <cell r="J8">
            <v>0.00133101851851837</v>
          </cell>
        </row>
        <row r="9">
          <cell r="C9">
            <v>2</v>
          </cell>
          <cell r="D9">
            <v>11</v>
          </cell>
          <cell r="E9">
            <v>318</v>
          </cell>
          <cell r="H9">
            <v>149</v>
          </cell>
        </row>
        <row r="10">
          <cell r="C10">
            <v>3</v>
          </cell>
          <cell r="D10">
            <v>12</v>
          </cell>
          <cell r="E10">
            <v>322</v>
          </cell>
          <cell r="H10">
            <v>148</v>
          </cell>
          <cell r="J10">
            <v>0.00133680555555541</v>
          </cell>
        </row>
        <row r="11">
          <cell r="C11">
            <v>4</v>
          </cell>
          <cell r="D11">
            <v>13</v>
          </cell>
          <cell r="E11">
            <v>325</v>
          </cell>
          <cell r="H11">
            <v>147</v>
          </cell>
          <cell r="J11">
            <v>0.00134259259259245</v>
          </cell>
        </row>
        <row r="12">
          <cell r="C12">
            <v>5</v>
          </cell>
          <cell r="E12">
            <v>328</v>
          </cell>
          <cell r="H12">
            <v>146</v>
          </cell>
          <cell r="I12">
            <v>6.6</v>
          </cell>
        </row>
        <row r="13">
          <cell r="C13">
            <v>6</v>
          </cell>
          <cell r="D13">
            <v>14</v>
          </cell>
          <cell r="E13">
            <v>331</v>
          </cell>
          <cell r="H13">
            <v>145</v>
          </cell>
          <cell r="J13">
            <v>0.00134837962962949</v>
          </cell>
        </row>
        <row r="14">
          <cell r="C14">
            <v>7</v>
          </cell>
          <cell r="D14">
            <v>15</v>
          </cell>
          <cell r="E14">
            <v>334</v>
          </cell>
          <cell r="H14">
            <v>144</v>
          </cell>
          <cell r="J14">
            <v>0.00135416666666653</v>
          </cell>
        </row>
        <row r="15">
          <cell r="C15">
            <v>8</v>
          </cell>
          <cell r="E15">
            <v>337</v>
          </cell>
          <cell r="H15">
            <v>143</v>
          </cell>
        </row>
        <row r="16">
          <cell r="C16">
            <v>9</v>
          </cell>
          <cell r="D16">
            <v>16</v>
          </cell>
          <cell r="E16">
            <v>340</v>
          </cell>
          <cell r="H16">
            <v>142</v>
          </cell>
          <cell r="J16">
            <v>0.00135995370370357</v>
          </cell>
        </row>
        <row r="17">
          <cell r="C17">
            <v>10</v>
          </cell>
          <cell r="D17">
            <v>17</v>
          </cell>
          <cell r="E17">
            <v>343</v>
          </cell>
          <cell r="H17">
            <v>141</v>
          </cell>
          <cell r="I17">
            <v>6.7</v>
          </cell>
          <cell r="J17">
            <v>0.00136574074074061</v>
          </cell>
        </row>
        <row r="18">
          <cell r="C18">
            <v>11</v>
          </cell>
          <cell r="D18">
            <v>18</v>
          </cell>
          <cell r="E18">
            <v>346</v>
          </cell>
          <cell r="H18">
            <v>140</v>
          </cell>
        </row>
        <row r="19">
          <cell r="C19">
            <v>12</v>
          </cell>
          <cell r="E19">
            <v>349</v>
          </cell>
          <cell r="H19">
            <v>139</v>
          </cell>
          <cell r="J19">
            <v>0.00137152777777765</v>
          </cell>
        </row>
        <row r="20">
          <cell r="C20">
            <v>13</v>
          </cell>
          <cell r="D20">
            <v>19</v>
          </cell>
          <cell r="E20">
            <v>352</v>
          </cell>
          <cell r="H20">
            <v>138</v>
          </cell>
          <cell r="J20">
            <v>0.00137731481481469</v>
          </cell>
        </row>
        <row r="21">
          <cell r="C21">
            <v>14</v>
          </cell>
          <cell r="D21">
            <v>20</v>
          </cell>
          <cell r="E21">
            <v>355</v>
          </cell>
          <cell r="H21">
            <v>137</v>
          </cell>
          <cell r="J21">
            <v>0.00138310185185173</v>
          </cell>
        </row>
        <row r="22">
          <cell r="C22">
            <v>15</v>
          </cell>
          <cell r="E22">
            <v>358</v>
          </cell>
          <cell r="H22">
            <v>136</v>
          </cell>
          <cell r="I22">
            <v>6.8</v>
          </cell>
        </row>
        <row r="23">
          <cell r="C23">
            <v>16</v>
          </cell>
          <cell r="D23">
            <v>21</v>
          </cell>
          <cell r="E23">
            <v>361</v>
          </cell>
          <cell r="H23">
            <v>135</v>
          </cell>
          <cell r="J23">
            <v>0.00138888888888877</v>
          </cell>
        </row>
        <row r="24">
          <cell r="C24">
            <v>17</v>
          </cell>
          <cell r="D24">
            <v>22</v>
          </cell>
          <cell r="E24">
            <v>364</v>
          </cell>
          <cell r="H24">
            <v>134</v>
          </cell>
          <cell r="J24">
            <v>0.00139467592592581</v>
          </cell>
        </row>
        <row r="25">
          <cell r="C25">
            <v>18</v>
          </cell>
          <cell r="D25">
            <v>23</v>
          </cell>
          <cell r="E25">
            <v>367</v>
          </cell>
          <cell r="H25">
            <v>133</v>
          </cell>
        </row>
        <row r="26">
          <cell r="C26">
            <v>19</v>
          </cell>
          <cell r="E26">
            <v>370</v>
          </cell>
          <cell r="H26">
            <v>132</v>
          </cell>
          <cell r="I26">
            <v>6.9</v>
          </cell>
          <cell r="J26">
            <v>0.00140046296296285</v>
          </cell>
        </row>
        <row r="27">
          <cell r="C27">
            <v>20</v>
          </cell>
          <cell r="D27">
            <v>24</v>
          </cell>
          <cell r="E27">
            <v>373</v>
          </cell>
          <cell r="H27">
            <v>131</v>
          </cell>
          <cell r="J27">
            <v>0.00140624999999989</v>
          </cell>
        </row>
        <row r="28">
          <cell r="C28">
            <v>21</v>
          </cell>
          <cell r="D28">
            <v>25</v>
          </cell>
          <cell r="E28">
            <v>376</v>
          </cell>
          <cell r="H28">
            <v>130</v>
          </cell>
          <cell r="J28">
            <v>0.00141203703703693</v>
          </cell>
        </row>
        <row r="29">
          <cell r="C29">
            <v>22</v>
          </cell>
          <cell r="E29">
            <v>379</v>
          </cell>
          <cell r="H29">
            <v>129</v>
          </cell>
        </row>
        <row r="30">
          <cell r="C30">
            <v>23</v>
          </cell>
          <cell r="D30">
            <v>26</v>
          </cell>
          <cell r="E30">
            <v>382</v>
          </cell>
          <cell r="H30">
            <v>128</v>
          </cell>
          <cell r="J30">
            <v>0.00141782407407397</v>
          </cell>
        </row>
        <row r="31">
          <cell r="C31">
            <v>24</v>
          </cell>
          <cell r="D31">
            <v>27</v>
          </cell>
          <cell r="E31">
            <v>385</v>
          </cell>
          <cell r="H31">
            <v>127</v>
          </cell>
          <cell r="I31">
            <v>7</v>
          </cell>
          <cell r="J31">
            <v>0.00142361111111101</v>
          </cell>
        </row>
        <row r="32">
          <cell r="C32">
            <v>25</v>
          </cell>
          <cell r="E32">
            <v>388</v>
          </cell>
          <cell r="H32">
            <v>126</v>
          </cell>
        </row>
        <row r="33">
          <cell r="C33">
            <v>26</v>
          </cell>
          <cell r="D33">
            <v>28</v>
          </cell>
          <cell r="E33">
            <v>391</v>
          </cell>
          <cell r="H33">
            <v>125</v>
          </cell>
          <cell r="J33">
            <v>0.00142939814814805</v>
          </cell>
        </row>
        <row r="34">
          <cell r="C34">
            <v>27</v>
          </cell>
          <cell r="D34">
            <v>29</v>
          </cell>
          <cell r="E34">
            <v>394</v>
          </cell>
          <cell r="H34">
            <v>124</v>
          </cell>
          <cell r="J34">
            <v>0.00143518518518509</v>
          </cell>
        </row>
        <row r="35">
          <cell r="C35">
            <v>28</v>
          </cell>
          <cell r="D35">
            <v>30</v>
          </cell>
          <cell r="E35">
            <v>397</v>
          </cell>
          <cell r="H35">
            <v>123</v>
          </cell>
          <cell r="I35">
            <v>7.1</v>
          </cell>
          <cell r="J35">
            <v>0.00144097222222213</v>
          </cell>
        </row>
        <row r="36">
          <cell r="C36">
            <v>29</v>
          </cell>
          <cell r="E36">
            <v>400</v>
          </cell>
          <cell r="H36">
            <v>122</v>
          </cell>
        </row>
        <row r="37">
          <cell r="C37">
            <v>30</v>
          </cell>
          <cell r="D37">
            <v>31</v>
          </cell>
          <cell r="E37">
            <v>403</v>
          </cell>
          <cell r="H37">
            <v>121</v>
          </cell>
          <cell r="J37">
            <v>0.00144675925925917</v>
          </cell>
        </row>
        <row r="38">
          <cell r="C38">
            <v>31</v>
          </cell>
          <cell r="D38">
            <v>32</v>
          </cell>
          <cell r="E38">
            <v>406</v>
          </cell>
          <cell r="H38">
            <v>120</v>
          </cell>
          <cell r="J38">
            <v>0.00145254629629621</v>
          </cell>
        </row>
        <row r="39">
          <cell r="C39">
            <v>32</v>
          </cell>
          <cell r="E39">
            <v>409</v>
          </cell>
          <cell r="H39">
            <v>119</v>
          </cell>
          <cell r="J39">
            <v>0.00145833333333325</v>
          </cell>
        </row>
        <row r="40">
          <cell r="C40">
            <v>33</v>
          </cell>
          <cell r="D40">
            <v>33</v>
          </cell>
          <cell r="E40">
            <v>412</v>
          </cell>
          <cell r="H40">
            <v>118</v>
          </cell>
          <cell r="I40">
            <v>7.2</v>
          </cell>
          <cell r="J40">
            <v>0.00146412037037029</v>
          </cell>
        </row>
        <row r="41">
          <cell r="C41">
            <v>34</v>
          </cell>
          <cell r="D41">
            <v>34</v>
          </cell>
          <cell r="E41">
            <v>415</v>
          </cell>
          <cell r="H41">
            <v>117</v>
          </cell>
        </row>
        <row r="42">
          <cell r="C42">
            <v>35</v>
          </cell>
          <cell r="D42">
            <v>35</v>
          </cell>
          <cell r="E42">
            <v>418</v>
          </cell>
          <cell r="H42">
            <v>116</v>
          </cell>
          <cell r="J42">
            <v>0.00146990740740733</v>
          </cell>
        </row>
        <row r="43">
          <cell r="C43">
            <v>36</v>
          </cell>
          <cell r="E43">
            <v>421</v>
          </cell>
          <cell r="H43">
            <v>115</v>
          </cell>
          <cell r="J43">
            <v>0.00147569444444437</v>
          </cell>
        </row>
        <row r="44">
          <cell r="C44">
            <v>37</v>
          </cell>
          <cell r="D44">
            <v>36</v>
          </cell>
          <cell r="E44">
            <v>424</v>
          </cell>
          <cell r="H44">
            <v>114</v>
          </cell>
          <cell r="I44">
            <v>7.3</v>
          </cell>
          <cell r="J44">
            <v>0.00148148148148141</v>
          </cell>
        </row>
        <row r="45">
          <cell r="C45">
            <v>38</v>
          </cell>
          <cell r="D45">
            <v>37</v>
          </cell>
          <cell r="E45">
            <v>427</v>
          </cell>
          <cell r="H45">
            <v>113</v>
          </cell>
        </row>
        <row r="46">
          <cell r="C46">
            <v>39</v>
          </cell>
          <cell r="E46">
            <v>430</v>
          </cell>
          <cell r="H46">
            <v>112</v>
          </cell>
          <cell r="J46">
            <v>0.00148726851851845</v>
          </cell>
        </row>
        <row r="47">
          <cell r="C47">
            <v>40</v>
          </cell>
          <cell r="D47">
            <v>38</v>
          </cell>
          <cell r="E47">
            <v>433</v>
          </cell>
          <cell r="H47">
            <v>111</v>
          </cell>
          <cell r="J47">
            <v>0.00149305555555549</v>
          </cell>
        </row>
        <row r="48">
          <cell r="C48">
            <v>41</v>
          </cell>
          <cell r="D48">
            <v>39</v>
          </cell>
          <cell r="E48">
            <v>436</v>
          </cell>
          <cell r="H48">
            <v>110</v>
          </cell>
          <cell r="J48">
            <v>0.00149884259259253</v>
          </cell>
        </row>
        <row r="49">
          <cell r="C49">
            <v>42</v>
          </cell>
          <cell r="E49">
            <v>439</v>
          </cell>
          <cell r="H49">
            <v>109</v>
          </cell>
          <cell r="I49">
            <v>7.4</v>
          </cell>
        </row>
        <row r="50">
          <cell r="C50">
            <v>43</v>
          </cell>
          <cell r="D50">
            <v>40</v>
          </cell>
          <cell r="E50">
            <v>442</v>
          </cell>
          <cell r="H50">
            <v>108</v>
          </cell>
          <cell r="J50">
            <v>0.00150462962962957</v>
          </cell>
        </row>
        <row r="51">
          <cell r="C51">
            <v>44</v>
          </cell>
          <cell r="D51">
            <v>41</v>
          </cell>
          <cell r="E51">
            <v>445</v>
          </cell>
          <cell r="H51">
            <v>107</v>
          </cell>
          <cell r="J51">
            <v>0.00151041666666661</v>
          </cell>
        </row>
        <row r="52">
          <cell r="C52">
            <v>45</v>
          </cell>
          <cell r="E52">
            <v>448</v>
          </cell>
          <cell r="H52">
            <v>106</v>
          </cell>
          <cell r="J52">
            <v>0.00151620370370365</v>
          </cell>
        </row>
        <row r="53">
          <cell r="C53">
            <v>46</v>
          </cell>
          <cell r="D53">
            <v>42</v>
          </cell>
          <cell r="E53">
            <v>451</v>
          </cell>
          <cell r="H53">
            <v>105</v>
          </cell>
          <cell r="I53">
            <v>7.5</v>
          </cell>
        </row>
        <row r="54">
          <cell r="C54">
            <v>47</v>
          </cell>
          <cell r="D54">
            <v>43</v>
          </cell>
          <cell r="E54">
            <v>454</v>
          </cell>
          <cell r="H54">
            <v>104</v>
          </cell>
          <cell r="J54">
            <v>0.00152199074074069</v>
          </cell>
        </row>
        <row r="55">
          <cell r="C55">
            <v>48</v>
          </cell>
          <cell r="E55">
            <v>457</v>
          </cell>
          <cell r="H55">
            <v>103</v>
          </cell>
          <cell r="J55">
            <v>0.00152777777777773</v>
          </cell>
        </row>
        <row r="56">
          <cell r="C56">
            <v>49</v>
          </cell>
          <cell r="D56">
            <v>44</v>
          </cell>
          <cell r="E56">
            <v>460</v>
          </cell>
          <cell r="H56">
            <v>102</v>
          </cell>
          <cell r="J56">
            <v>0.00153356481481477</v>
          </cell>
        </row>
        <row r="57">
          <cell r="C57">
            <v>50</v>
          </cell>
          <cell r="D57">
            <v>45</v>
          </cell>
          <cell r="E57">
            <v>463</v>
          </cell>
          <cell r="H57">
            <v>101</v>
          </cell>
          <cell r="I57">
            <v>7.6</v>
          </cell>
          <cell r="J57">
            <v>0.00153935185185181</v>
          </cell>
        </row>
        <row r="58">
          <cell r="C58">
            <v>51</v>
          </cell>
          <cell r="D58">
            <v>46</v>
          </cell>
          <cell r="E58">
            <v>466</v>
          </cell>
          <cell r="H58">
            <v>100</v>
          </cell>
          <cell r="J58">
            <v>0.00154513888888885</v>
          </cell>
        </row>
        <row r="59">
          <cell r="C59">
            <v>52</v>
          </cell>
          <cell r="E59">
            <v>469</v>
          </cell>
          <cell r="H59">
            <v>99</v>
          </cell>
        </row>
        <row r="60">
          <cell r="C60">
            <v>53</v>
          </cell>
          <cell r="D60">
            <v>47</v>
          </cell>
          <cell r="E60">
            <v>472</v>
          </cell>
          <cell r="H60">
            <v>98</v>
          </cell>
          <cell r="J60">
            <v>0.00155092592592589</v>
          </cell>
        </row>
        <row r="61">
          <cell r="C61">
            <v>54</v>
          </cell>
          <cell r="D61">
            <v>48</v>
          </cell>
          <cell r="E61">
            <v>475</v>
          </cell>
          <cell r="H61">
            <v>97</v>
          </cell>
          <cell r="I61">
            <v>7.7</v>
          </cell>
          <cell r="J61">
            <v>0.00155671296296293</v>
          </cell>
        </row>
        <row r="62">
          <cell r="C62">
            <v>55</v>
          </cell>
          <cell r="E62">
            <v>478</v>
          </cell>
          <cell r="H62">
            <v>96</v>
          </cell>
          <cell r="J62">
            <v>0.00156249999999997</v>
          </cell>
        </row>
        <row r="63">
          <cell r="C63">
            <v>56</v>
          </cell>
          <cell r="D63">
            <v>49</v>
          </cell>
          <cell r="E63">
            <v>481</v>
          </cell>
          <cell r="H63">
            <v>95</v>
          </cell>
          <cell r="J63">
            <v>0.00156828703703701</v>
          </cell>
        </row>
        <row r="64">
          <cell r="C64">
            <v>57</v>
          </cell>
          <cell r="D64">
            <v>50</v>
          </cell>
          <cell r="E64">
            <v>484</v>
          </cell>
          <cell r="H64">
            <v>94</v>
          </cell>
          <cell r="J64">
            <v>0.00157407407407405</v>
          </cell>
        </row>
        <row r="65">
          <cell r="C65">
            <v>58</v>
          </cell>
          <cell r="E65">
            <v>487</v>
          </cell>
          <cell r="H65">
            <v>93</v>
          </cell>
          <cell r="I65">
            <v>7.8</v>
          </cell>
        </row>
        <row r="66">
          <cell r="C66">
            <v>59</v>
          </cell>
          <cell r="D66">
            <v>51</v>
          </cell>
          <cell r="E66">
            <v>490</v>
          </cell>
          <cell r="H66">
            <v>92</v>
          </cell>
          <cell r="J66">
            <v>0.00157986111111109</v>
          </cell>
        </row>
        <row r="67">
          <cell r="C67">
            <v>60</v>
          </cell>
          <cell r="D67">
            <v>52</v>
          </cell>
          <cell r="E67">
            <v>493</v>
          </cell>
          <cell r="H67">
            <v>91</v>
          </cell>
          <cell r="J67">
            <v>0.00158564814814813</v>
          </cell>
        </row>
        <row r="68">
          <cell r="C68">
            <v>61</v>
          </cell>
          <cell r="E68">
            <v>496</v>
          </cell>
          <cell r="H68">
            <v>90</v>
          </cell>
          <cell r="J68">
            <v>0.00159143518518517</v>
          </cell>
        </row>
        <row r="69">
          <cell r="C69">
            <v>62</v>
          </cell>
          <cell r="D69">
            <v>53</v>
          </cell>
          <cell r="E69">
            <v>499</v>
          </cell>
          <cell r="H69">
            <v>89</v>
          </cell>
          <cell r="I69">
            <v>7.9</v>
          </cell>
          <cell r="J69">
            <v>0.00159722222222221</v>
          </cell>
        </row>
        <row r="70">
          <cell r="C70">
            <v>63</v>
          </cell>
          <cell r="D70">
            <v>54</v>
          </cell>
          <cell r="E70">
            <v>502</v>
          </cell>
          <cell r="H70">
            <v>88</v>
          </cell>
          <cell r="J70">
            <v>0.00160300925925925</v>
          </cell>
        </row>
        <row r="71">
          <cell r="C71">
            <v>64</v>
          </cell>
          <cell r="E71">
            <v>505</v>
          </cell>
          <cell r="H71">
            <v>87</v>
          </cell>
          <cell r="J71">
            <v>0.00160879629629629</v>
          </cell>
        </row>
        <row r="72">
          <cell r="C72">
            <v>65</v>
          </cell>
          <cell r="D72">
            <v>55</v>
          </cell>
          <cell r="E72">
            <v>508</v>
          </cell>
          <cell r="H72">
            <v>86</v>
          </cell>
          <cell r="I72">
            <v>8</v>
          </cell>
        </row>
        <row r="73">
          <cell r="C73">
            <v>66</v>
          </cell>
          <cell r="D73">
            <v>56</v>
          </cell>
          <cell r="E73">
            <v>511</v>
          </cell>
          <cell r="H73">
            <v>85</v>
          </cell>
          <cell r="J73">
            <v>0.00161458333333333</v>
          </cell>
        </row>
        <row r="74">
          <cell r="C74">
            <v>67</v>
          </cell>
          <cell r="E74">
            <v>514</v>
          </cell>
          <cell r="H74">
            <v>84</v>
          </cell>
          <cell r="J74">
            <v>0.00162037037037037</v>
          </cell>
        </row>
        <row r="75">
          <cell r="C75">
            <v>68</v>
          </cell>
          <cell r="D75">
            <v>57</v>
          </cell>
          <cell r="E75">
            <v>517</v>
          </cell>
          <cell r="H75">
            <v>83</v>
          </cell>
          <cell r="J75">
            <v>0.00162615740740741</v>
          </cell>
        </row>
        <row r="76">
          <cell r="C76">
            <v>69</v>
          </cell>
          <cell r="D76">
            <v>58</v>
          </cell>
          <cell r="E76">
            <v>520</v>
          </cell>
          <cell r="H76">
            <v>82</v>
          </cell>
          <cell r="I76">
            <v>8.1</v>
          </cell>
          <cell r="J76">
            <v>0.00163194444444444</v>
          </cell>
        </row>
        <row r="77">
          <cell r="C77">
            <v>70</v>
          </cell>
          <cell r="E77">
            <v>523</v>
          </cell>
          <cell r="H77">
            <v>81</v>
          </cell>
          <cell r="J77">
            <v>0.00163773148148148</v>
          </cell>
        </row>
        <row r="78">
          <cell r="C78">
            <v>71</v>
          </cell>
          <cell r="D78">
            <v>59</v>
          </cell>
          <cell r="E78">
            <v>526</v>
          </cell>
          <cell r="H78">
            <v>80</v>
          </cell>
          <cell r="J78">
            <v>0.00164351851851852</v>
          </cell>
        </row>
        <row r="79">
          <cell r="C79">
            <v>72</v>
          </cell>
          <cell r="D79">
            <v>60</v>
          </cell>
          <cell r="E79">
            <v>529</v>
          </cell>
          <cell r="H79">
            <v>79</v>
          </cell>
          <cell r="J79">
            <v>0.00164930555555556</v>
          </cell>
        </row>
        <row r="80">
          <cell r="C80">
            <v>73</v>
          </cell>
          <cell r="E80">
            <v>532</v>
          </cell>
          <cell r="H80">
            <v>78</v>
          </cell>
          <cell r="I80">
            <v>8.2</v>
          </cell>
          <cell r="J80">
            <v>0.00165509259259259</v>
          </cell>
        </row>
        <row r="81">
          <cell r="C81">
            <v>74</v>
          </cell>
          <cell r="D81">
            <v>61</v>
          </cell>
          <cell r="E81">
            <v>535</v>
          </cell>
          <cell r="H81">
            <v>77</v>
          </cell>
          <cell r="J81">
            <v>0.00166087962962963</v>
          </cell>
        </row>
        <row r="82">
          <cell r="C82">
            <v>75</v>
          </cell>
          <cell r="D82">
            <v>62</v>
          </cell>
          <cell r="E82">
            <v>538</v>
          </cell>
          <cell r="H82">
            <v>76</v>
          </cell>
          <cell r="J82">
            <v>0.00166666666666667</v>
          </cell>
        </row>
        <row r="83">
          <cell r="C83">
            <v>76</v>
          </cell>
          <cell r="E83">
            <v>541</v>
          </cell>
          <cell r="H83">
            <v>75</v>
          </cell>
          <cell r="I83">
            <v>8.3</v>
          </cell>
          <cell r="J83">
            <v>0.0016724537037037</v>
          </cell>
        </row>
        <row r="84">
          <cell r="C84">
            <v>77</v>
          </cell>
          <cell r="D84">
            <v>63</v>
          </cell>
          <cell r="E84">
            <v>544</v>
          </cell>
          <cell r="H84">
            <v>74</v>
          </cell>
          <cell r="J84">
            <v>0.0016782407407407406</v>
          </cell>
        </row>
        <row r="85">
          <cell r="C85">
            <v>78</v>
          </cell>
          <cell r="D85">
            <v>64</v>
          </cell>
          <cell r="E85">
            <v>547</v>
          </cell>
          <cell r="H85">
            <v>73</v>
          </cell>
          <cell r="J85">
            <v>0.0016840277777777776</v>
          </cell>
        </row>
        <row r="86">
          <cell r="C86">
            <v>79</v>
          </cell>
          <cell r="E86">
            <v>550</v>
          </cell>
          <cell r="H86">
            <v>72</v>
          </cell>
        </row>
        <row r="87">
          <cell r="C87">
            <v>80</v>
          </cell>
          <cell r="D87">
            <v>65</v>
          </cell>
          <cell r="E87">
            <v>553</v>
          </cell>
          <cell r="H87">
            <v>71</v>
          </cell>
          <cell r="I87">
            <v>8.4</v>
          </cell>
          <cell r="J87">
            <v>0.00168981481481482</v>
          </cell>
        </row>
        <row r="88">
          <cell r="C88">
            <v>81</v>
          </cell>
          <cell r="D88">
            <v>66</v>
          </cell>
          <cell r="E88">
            <v>556</v>
          </cell>
          <cell r="H88">
            <v>70</v>
          </cell>
          <cell r="J88">
            <v>0.00169560185185185</v>
          </cell>
        </row>
        <row r="89">
          <cell r="C89">
            <v>82</v>
          </cell>
          <cell r="E89">
            <v>559</v>
          </cell>
          <cell r="H89">
            <v>69</v>
          </cell>
          <cell r="J89">
            <v>0.00170138888888889</v>
          </cell>
        </row>
        <row r="90">
          <cell r="C90">
            <v>83</v>
          </cell>
          <cell r="D90">
            <v>67</v>
          </cell>
          <cell r="E90">
            <v>562</v>
          </cell>
          <cell r="H90">
            <v>68</v>
          </cell>
          <cell r="I90">
            <v>8.5</v>
          </cell>
          <cell r="J90">
            <v>0.00170717592592593</v>
          </cell>
        </row>
        <row r="91">
          <cell r="C91">
            <v>84</v>
          </cell>
          <cell r="D91">
            <v>68</v>
          </cell>
          <cell r="E91">
            <v>565</v>
          </cell>
          <cell r="H91">
            <v>67</v>
          </cell>
          <cell r="J91">
            <v>0.00171296296296296</v>
          </cell>
        </row>
        <row r="92">
          <cell r="C92">
            <v>85</v>
          </cell>
          <cell r="E92">
            <v>568</v>
          </cell>
          <cell r="H92">
            <v>66</v>
          </cell>
          <cell r="J92">
            <v>0.00171875</v>
          </cell>
        </row>
        <row r="93">
          <cell r="C93">
            <v>86</v>
          </cell>
          <cell r="D93">
            <v>69</v>
          </cell>
          <cell r="E93">
            <v>571</v>
          </cell>
          <cell r="H93">
            <v>65</v>
          </cell>
          <cell r="I93">
            <v>8.6</v>
          </cell>
          <cell r="J93">
            <v>0.00172453703703704</v>
          </cell>
        </row>
        <row r="94">
          <cell r="C94">
            <v>87</v>
          </cell>
          <cell r="D94">
            <v>70</v>
          </cell>
          <cell r="E94">
            <v>574</v>
          </cell>
          <cell r="H94">
            <v>64</v>
          </cell>
          <cell r="J94">
            <v>0.00173032407407407</v>
          </cell>
        </row>
        <row r="95">
          <cell r="C95">
            <v>88</v>
          </cell>
          <cell r="E95">
            <v>577</v>
          </cell>
          <cell r="H95">
            <v>63</v>
          </cell>
          <cell r="J95">
            <v>0.00173611111111111</v>
          </cell>
        </row>
        <row r="96">
          <cell r="C96">
            <v>89</v>
          </cell>
          <cell r="D96">
            <v>71</v>
          </cell>
          <cell r="E96">
            <v>580</v>
          </cell>
          <cell r="H96">
            <v>62</v>
          </cell>
          <cell r="J96">
            <v>0.00174189814814815</v>
          </cell>
        </row>
        <row r="97">
          <cell r="C97">
            <v>90</v>
          </cell>
          <cell r="D97">
            <v>72</v>
          </cell>
          <cell r="E97">
            <v>583</v>
          </cell>
          <cell r="H97">
            <v>61</v>
          </cell>
          <cell r="I97">
            <v>8.7</v>
          </cell>
          <cell r="J97">
            <v>0.00174768518518519</v>
          </cell>
        </row>
        <row r="98">
          <cell r="C98">
            <v>91</v>
          </cell>
          <cell r="E98">
            <v>586</v>
          </cell>
          <cell r="H98">
            <v>60</v>
          </cell>
          <cell r="J98">
            <v>0.0017534722222222222</v>
          </cell>
        </row>
        <row r="99">
          <cell r="C99">
            <v>92</v>
          </cell>
          <cell r="D99">
            <v>73</v>
          </cell>
          <cell r="E99">
            <v>589</v>
          </cell>
          <cell r="H99">
            <v>59</v>
          </cell>
          <cell r="J99">
            <v>0.0017592592592592592</v>
          </cell>
        </row>
        <row r="100">
          <cell r="C100">
            <v>93</v>
          </cell>
          <cell r="D100">
            <v>74</v>
          </cell>
          <cell r="E100">
            <v>592</v>
          </cell>
          <cell r="H100">
            <v>58</v>
          </cell>
          <cell r="I100">
            <v>8.8</v>
          </cell>
          <cell r="J100">
            <v>0.00177083333333333</v>
          </cell>
        </row>
        <row r="101">
          <cell r="C101">
            <v>94</v>
          </cell>
          <cell r="E101">
            <v>595</v>
          </cell>
          <cell r="H101">
            <v>57</v>
          </cell>
          <cell r="J101">
            <v>0.00177662037037037</v>
          </cell>
        </row>
        <row r="102">
          <cell r="C102">
            <v>95</v>
          </cell>
          <cell r="D102">
            <v>75</v>
          </cell>
          <cell r="E102">
            <v>597</v>
          </cell>
          <cell r="H102">
            <v>56</v>
          </cell>
          <cell r="J102">
            <v>0.00178240740740741</v>
          </cell>
        </row>
        <row r="103">
          <cell r="C103">
            <v>96</v>
          </cell>
          <cell r="D103">
            <v>76</v>
          </cell>
          <cell r="E103">
            <v>600</v>
          </cell>
          <cell r="H103">
            <v>55</v>
          </cell>
          <cell r="I103">
            <v>8.9</v>
          </cell>
          <cell r="J103">
            <v>0.00178819444444444</v>
          </cell>
        </row>
        <row r="104">
          <cell r="C104">
            <v>97</v>
          </cell>
          <cell r="E104">
            <v>602</v>
          </cell>
          <cell r="H104">
            <v>54</v>
          </cell>
          <cell r="J104">
            <v>0.00179398148148148</v>
          </cell>
        </row>
        <row r="105">
          <cell r="C105">
            <v>98</v>
          </cell>
          <cell r="D105">
            <v>77</v>
          </cell>
          <cell r="E105">
            <v>605</v>
          </cell>
          <cell r="H105">
            <v>53</v>
          </cell>
          <cell r="J105">
            <v>0.0017997685185185185</v>
          </cell>
        </row>
        <row r="106">
          <cell r="C106">
            <v>99</v>
          </cell>
          <cell r="D106">
            <v>78</v>
          </cell>
          <cell r="E106">
            <v>608</v>
          </cell>
          <cell r="H106">
            <v>52</v>
          </cell>
          <cell r="I106">
            <v>9</v>
          </cell>
          <cell r="J106">
            <v>0.0018055555555555557</v>
          </cell>
        </row>
        <row r="107">
          <cell r="C107">
            <v>100</v>
          </cell>
          <cell r="E107">
            <v>610</v>
          </cell>
          <cell r="H107">
            <v>51</v>
          </cell>
          <cell r="J107">
            <v>0.0018113425925925927</v>
          </cell>
        </row>
        <row r="108">
          <cell r="C108">
            <v>101</v>
          </cell>
          <cell r="D108">
            <v>79</v>
          </cell>
          <cell r="E108">
            <v>612</v>
          </cell>
          <cell r="H108">
            <v>50</v>
          </cell>
          <cell r="J108">
            <v>0.0018171296296296297</v>
          </cell>
        </row>
        <row r="109">
          <cell r="C109">
            <v>102</v>
          </cell>
          <cell r="D109">
            <v>80</v>
          </cell>
          <cell r="E109">
            <v>615</v>
          </cell>
          <cell r="H109">
            <v>49</v>
          </cell>
          <cell r="I109">
            <v>9.1</v>
          </cell>
          <cell r="J109">
            <v>0.0018287037037037037</v>
          </cell>
        </row>
        <row r="110">
          <cell r="C110">
            <v>103</v>
          </cell>
          <cell r="E110">
            <v>617</v>
          </cell>
          <cell r="H110">
            <v>48</v>
          </cell>
          <cell r="J110">
            <v>0.0018344907407407407</v>
          </cell>
        </row>
        <row r="111">
          <cell r="C111">
            <v>104</v>
          </cell>
          <cell r="D111">
            <v>81</v>
          </cell>
          <cell r="E111">
            <v>620</v>
          </cell>
          <cell r="H111">
            <v>47</v>
          </cell>
          <cell r="J111">
            <v>0.0018402777777777777</v>
          </cell>
        </row>
        <row r="112">
          <cell r="C112">
            <v>105</v>
          </cell>
          <cell r="D112">
            <v>82</v>
          </cell>
          <cell r="E112">
            <v>622</v>
          </cell>
          <cell r="H112">
            <v>46</v>
          </cell>
          <cell r="I112">
            <v>9.2</v>
          </cell>
          <cell r="J112">
            <v>0.001846064814814815</v>
          </cell>
        </row>
        <row r="113">
          <cell r="C113">
            <v>106</v>
          </cell>
          <cell r="E113">
            <v>625</v>
          </cell>
          <cell r="H113">
            <v>45</v>
          </cell>
          <cell r="J113">
            <v>0.0018518518518518517</v>
          </cell>
        </row>
        <row r="114">
          <cell r="C114">
            <v>107</v>
          </cell>
          <cell r="D114">
            <v>83</v>
          </cell>
          <cell r="E114">
            <v>627</v>
          </cell>
          <cell r="H114">
            <v>44</v>
          </cell>
          <cell r="I114">
            <v>9.3</v>
          </cell>
          <cell r="J114">
            <v>0.0018634259259259261</v>
          </cell>
        </row>
        <row r="115">
          <cell r="C115">
            <v>108</v>
          </cell>
          <cell r="D115">
            <v>84</v>
          </cell>
          <cell r="E115">
            <v>630</v>
          </cell>
          <cell r="H115">
            <v>43</v>
          </cell>
          <cell r="J115">
            <v>0.001869212962962963</v>
          </cell>
        </row>
        <row r="116">
          <cell r="C116">
            <v>109</v>
          </cell>
          <cell r="E116">
            <v>632</v>
          </cell>
          <cell r="H116">
            <v>42</v>
          </cell>
          <cell r="J116">
            <v>0.001875</v>
          </cell>
        </row>
        <row r="117">
          <cell r="C117">
            <v>110</v>
          </cell>
          <cell r="D117">
            <v>85</v>
          </cell>
          <cell r="E117">
            <v>635</v>
          </cell>
          <cell r="H117">
            <v>41</v>
          </cell>
          <cell r="I117">
            <v>9.4</v>
          </cell>
          <cell r="J117">
            <v>0.001880787037037037</v>
          </cell>
        </row>
        <row r="118">
          <cell r="C118">
            <v>111</v>
          </cell>
          <cell r="D118">
            <v>86</v>
          </cell>
          <cell r="E118">
            <v>637</v>
          </cell>
          <cell r="H118">
            <v>40</v>
          </cell>
          <cell r="J118">
            <v>0.0018923611111111112</v>
          </cell>
        </row>
        <row r="119">
          <cell r="C119">
            <v>112</v>
          </cell>
          <cell r="E119">
            <v>639</v>
          </cell>
          <cell r="H119">
            <v>39</v>
          </cell>
          <cell r="J119">
            <v>0.0018981481481481482</v>
          </cell>
        </row>
        <row r="120">
          <cell r="C120">
            <v>113</v>
          </cell>
          <cell r="D120">
            <v>87</v>
          </cell>
          <cell r="E120">
            <v>641</v>
          </cell>
          <cell r="H120">
            <v>38</v>
          </cell>
          <cell r="I120">
            <v>9.5</v>
          </cell>
          <cell r="J120">
            <v>0.0019039351851851854</v>
          </cell>
        </row>
        <row r="121">
          <cell r="C121">
            <v>114</v>
          </cell>
          <cell r="E121">
            <v>643</v>
          </cell>
          <cell r="H121">
            <v>37</v>
          </cell>
          <cell r="J121">
            <v>0.0019155092592592592</v>
          </cell>
        </row>
        <row r="122">
          <cell r="C122">
            <v>115</v>
          </cell>
          <cell r="D122">
            <v>88</v>
          </cell>
          <cell r="E122">
            <v>645</v>
          </cell>
          <cell r="H122">
            <v>36</v>
          </cell>
          <cell r="I122">
            <v>9.6</v>
          </cell>
          <cell r="J122">
            <v>0.0019212962962962962</v>
          </cell>
        </row>
        <row r="123">
          <cell r="C123">
            <v>116</v>
          </cell>
          <cell r="D123">
            <v>89</v>
          </cell>
          <cell r="E123">
            <v>647</v>
          </cell>
          <cell r="H123">
            <v>35</v>
          </cell>
          <cell r="J123">
            <v>0.0019328703703703704</v>
          </cell>
        </row>
        <row r="124">
          <cell r="C124">
            <v>117</v>
          </cell>
          <cell r="E124">
            <v>649</v>
          </cell>
          <cell r="H124">
            <v>34</v>
          </cell>
          <cell r="I124">
            <v>9.7</v>
          </cell>
          <cell r="J124">
            <v>0.0019386574074074072</v>
          </cell>
        </row>
        <row r="125">
          <cell r="C125">
            <v>118</v>
          </cell>
          <cell r="D125">
            <v>90</v>
          </cell>
          <cell r="E125">
            <v>651</v>
          </cell>
          <cell r="H125">
            <v>33</v>
          </cell>
          <cell r="J125">
            <v>0.0019444444444444442</v>
          </cell>
        </row>
        <row r="126">
          <cell r="C126">
            <v>119</v>
          </cell>
          <cell r="D126">
            <v>91</v>
          </cell>
          <cell r="E126">
            <v>653</v>
          </cell>
          <cell r="H126">
            <v>32</v>
          </cell>
          <cell r="J126">
            <v>0.0019560185185185184</v>
          </cell>
        </row>
        <row r="127">
          <cell r="C127">
            <v>120</v>
          </cell>
          <cell r="E127">
            <v>655</v>
          </cell>
          <cell r="H127">
            <v>31</v>
          </cell>
          <cell r="I127">
            <v>9.8</v>
          </cell>
          <cell r="J127">
            <v>0.0019618055555555556</v>
          </cell>
        </row>
        <row r="128">
          <cell r="C128">
            <v>121</v>
          </cell>
          <cell r="D128">
            <v>92</v>
          </cell>
          <cell r="E128">
            <v>657</v>
          </cell>
          <cell r="H128">
            <v>30</v>
          </cell>
          <cell r="J128">
            <v>0.00196759259259259</v>
          </cell>
        </row>
        <row r="129">
          <cell r="C129">
            <v>122</v>
          </cell>
          <cell r="D129">
            <v>93</v>
          </cell>
          <cell r="E129">
            <v>659</v>
          </cell>
          <cell r="H129">
            <v>29</v>
          </cell>
          <cell r="I129">
            <v>9.9</v>
          </cell>
          <cell r="J129">
            <v>0.001979166666666667</v>
          </cell>
        </row>
        <row r="130">
          <cell r="C130">
            <v>123</v>
          </cell>
          <cell r="E130">
            <v>660</v>
          </cell>
          <cell r="H130">
            <v>28</v>
          </cell>
          <cell r="J130">
            <v>0.001990740740740741</v>
          </cell>
        </row>
        <row r="131">
          <cell r="C131">
            <v>124</v>
          </cell>
          <cell r="D131">
            <v>94</v>
          </cell>
          <cell r="E131">
            <v>662</v>
          </cell>
          <cell r="H131">
            <v>27</v>
          </cell>
          <cell r="I131">
            <v>10</v>
          </cell>
          <cell r="J131">
            <v>0.0020081018518518516</v>
          </cell>
        </row>
        <row r="132">
          <cell r="C132">
            <v>125</v>
          </cell>
          <cell r="D132">
            <v>95</v>
          </cell>
          <cell r="E132">
            <v>663</v>
          </cell>
          <cell r="H132">
            <v>26</v>
          </cell>
          <cell r="J132">
            <v>0.002013888888888889</v>
          </cell>
        </row>
        <row r="133">
          <cell r="C133">
            <v>126</v>
          </cell>
          <cell r="E133">
            <v>664</v>
          </cell>
          <cell r="H133">
            <v>25</v>
          </cell>
          <cell r="I133">
            <v>10.1</v>
          </cell>
          <cell r="J133">
            <v>0.002025462962962963</v>
          </cell>
        </row>
        <row r="134">
          <cell r="C134">
            <v>127</v>
          </cell>
          <cell r="D134">
            <v>96</v>
          </cell>
          <cell r="E134">
            <v>666</v>
          </cell>
          <cell r="H134">
            <v>24</v>
          </cell>
          <cell r="J134">
            <v>0.00203125</v>
          </cell>
        </row>
        <row r="135">
          <cell r="C135">
            <v>128</v>
          </cell>
          <cell r="E135">
            <v>667</v>
          </cell>
          <cell r="H135">
            <v>23</v>
          </cell>
          <cell r="I135">
            <v>10.2</v>
          </cell>
          <cell r="J135">
            <v>0.0020370370370370373</v>
          </cell>
        </row>
        <row r="136">
          <cell r="C136">
            <v>129</v>
          </cell>
          <cell r="D136">
            <v>97</v>
          </cell>
          <cell r="E136">
            <v>669</v>
          </cell>
          <cell r="H136">
            <v>22</v>
          </cell>
          <cell r="J136">
            <v>0.00204282407407404</v>
          </cell>
        </row>
        <row r="137">
          <cell r="C137">
            <v>130</v>
          </cell>
          <cell r="D137">
            <v>98</v>
          </cell>
          <cell r="E137">
            <v>670</v>
          </cell>
          <cell r="H137">
            <v>21</v>
          </cell>
          <cell r="I137">
            <v>10.3</v>
          </cell>
          <cell r="J137">
            <v>0.00205439814814812</v>
          </cell>
        </row>
        <row r="138">
          <cell r="C138">
            <v>131</v>
          </cell>
          <cell r="E138">
            <v>672</v>
          </cell>
          <cell r="H138">
            <v>20</v>
          </cell>
          <cell r="J138">
            <v>0.0020659722222222</v>
          </cell>
        </row>
        <row r="139">
          <cell r="C139">
            <v>132</v>
          </cell>
          <cell r="D139">
            <v>99</v>
          </cell>
          <cell r="E139">
            <v>673</v>
          </cell>
          <cell r="H139">
            <v>19</v>
          </cell>
          <cell r="I139">
            <v>10.4</v>
          </cell>
          <cell r="J139">
            <v>0.00207754629629628</v>
          </cell>
        </row>
        <row r="140">
          <cell r="C140">
            <v>133</v>
          </cell>
          <cell r="D140">
            <v>100</v>
          </cell>
          <cell r="E140">
            <v>675</v>
          </cell>
          <cell r="H140">
            <v>18</v>
          </cell>
          <cell r="J140">
            <v>0.00208912037037036</v>
          </cell>
        </row>
        <row r="141">
          <cell r="C141">
            <v>134</v>
          </cell>
          <cell r="E141">
            <v>676</v>
          </cell>
          <cell r="H141">
            <v>17</v>
          </cell>
          <cell r="I141">
            <v>10.5</v>
          </cell>
          <cell r="J141">
            <v>0.00210069444444444</v>
          </cell>
        </row>
        <row r="142">
          <cell r="C142">
            <v>135</v>
          </cell>
          <cell r="D142">
            <v>101</v>
          </cell>
          <cell r="E142">
            <v>678</v>
          </cell>
          <cell r="H142">
            <v>16</v>
          </cell>
          <cell r="J142">
            <v>0.00211226851851852</v>
          </cell>
        </row>
        <row r="143">
          <cell r="C143">
            <v>136</v>
          </cell>
          <cell r="D143">
            <v>102</v>
          </cell>
          <cell r="E143">
            <v>679</v>
          </cell>
          <cell r="H143">
            <v>15</v>
          </cell>
          <cell r="I143">
            <v>10.6</v>
          </cell>
          <cell r="J143">
            <v>0.00212384259259259</v>
          </cell>
        </row>
        <row r="144">
          <cell r="C144">
            <v>137</v>
          </cell>
          <cell r="E144">
            <v>681</v>
          </cell>
          <cell r="H144">
            <v>14</v>
          </cell>
          <cell r="I144">
            <v>10.7</v>
          </cell>
          <cell r="J144">
            <v>0.00213541666666667</v>
          </cell>
        </row>
        <row r="145">
          <cell r="C145">
            <v>138</v>
          </cell>
          <cell r="D145">
            <v>103</v>
          </cell>
          <cell r="E145">
            <v>682</v>
          </cell>
          <cell r="H145">
            <v>13</v>
          </cell>
          <cell r="J145">
            <v>0.0021469907407407405</v>
          </cell>
        </row>
        <row r="146">
          <cell r="C146">
            <v>139</v>
          </cell>
          <cell r="D146">
            <v>104</v>
          </cell>
          <cell r="E146">
            <v>684</v>
          </cell>
          <cell r="H146">
            <v>12</v>
          </cell>
          <cell r="I146">
            <v>10.8</v>
          </cell>
          <cell r="J146">
            <v>0.002158564814814815</v>
          </cell>
        </row>
        <row r="147">
          <cell r="C147">
            <v>140</v>
          </cell>
          <cell r="E147">
            <v>685</v>
          </cell>
          <cell r="H147">
            <v>11</v>
          </cell>
          <cell r="I147">
            <v>10.9</v>
          </cell>
          <cell r="J147">
            <v>0.0021759259259259258</v>
          </cell>
        </row>
        <row r="148">
          <cell r="C148">
            <v>141</v>
          </cell>
          <cell r="D148">
            <v>105</v>
          </cell>
          <cell r="E148">
            <v>687</v>
          </cell>
          <cell r="H148">
            <v>10</v>
          </cell>
          <cell r="I148">
            <v>11</v>
          </cell>
          <cell r="J148">
            <v>0.0021875</v>
          </cell>
        </row>
        <row r="149">
          <cell r="C149">
            <v>142</v>
          </cell>
          <cell r="E149">
            <v>688</v>
          </cell>
          <cell r="H149">
            <v>9</v>
          </cell>
          <cell r="J149">
            <v>0.00220486111111111</v>
          </cell>
        </row>
        <row r="150">
          <cell r="C150">
            <v>143</v>
          </cell>
          <cell r="D150">
            <v>106</v>
          </cell>
          <cell r="E150">
            <v>690</v>
          </cell>
          <cell r="H150">
            <v>8</v>
          </cell>
          <cell r="I150">
            <v>11.1</v>
          </cell>
          <cell r="J150">
            <v>0.0022222222222222222</v>
          </cell>
        </row>
        <row r="151">
          <cell r="C151">
            <v>144</v>
          </cell>
          <cell r="D151">
            <v>107</v>
          </cell>
          <cell r="E151">
            <v>691</v>
          </cell>
          <cell r="H151">
            <v>7</v>
          </cell>
          <cell r="I151">
            <v>11.2</v>
          </cell>
          <cell r="J151">
            <v>0.0022395833333333334</v>
          </cell>
        </row>
        <row r="152">
          <cell r="C152">
            <v>145</v>
          </cell>
          <cell r="E152">
            <v>692</v>
          </cell>
          <cell r="H152">
            <v>6</v>
          </cell>
          <cell r="I152">
            <v>11.3</v>
          </cell>
          <cell r="J152">
            <v>0.0022569444444444447</v>
          </cell>
        </row>
        <row r="153">
          <cell r="C153">
            <v>146</v>
          </cell>
          <cell r="D153">
            <v>108</v>
          </cell>
          <cell r="E153">
            <v>694</v>
          </cell>
          <cell r="H153">
            <v>5</v>
          </cell>
          <cell r="I153">
            <v>11.4</v>
          </cell>
          <cell r="J153">
            <v>0.00227430555555556</v>
          </cell>
        </row>
        <row r="154">
          <cell r="C154">
            <v>147</v>
          </cell>
          <cell r="D154">
            <v>109</v>
          </cell>
          <cell r="E154">
            <v>696</v>
          </cell>
          <cell r="H154">
            <v>4</v>
          </cell>
          <cell r="I154">
            <v>11.5</v>
          </cell>
          <cell r="J154">
            <v>0.002297453703703704</v>
          </cell>
        </row>
        <row r="155">
          <cell r="C155">
            <v>148</v>
          </cell>
          <cell r="E155">
            <v>697</v>
          </cell>
          <cell r="H155">
            <v>3</v>
          </cell>
          <cell r="I155">
            <v>11.6</v>
          </cell>
          <cell r="J155">
            <v>0.002320601851851852</v>
          </cell>
        </row>
        <row r="156">
          <cell r="C156">
            <v>149</v>
          </cell>
          <cell r="D156">
            <v>110</v>
          </cell>
          <cell r="E156">
            <v>699</v>
          </cell>
          <cell r="H156">
            <v>2</v>
          </cell>
          <cell r="I156">
            <v>11.7</v>
          </cell>
          <cell r="J156">
            <v>0.002355324074074074</v>
          </cell>
        </row>
        <row r="157">
          <cell r="C157">
            <v>150</v>
          </cell>
          <cell r="E157">
            <v>700</v>
          </cell>
          <cell r="H157">
            <v>1</v>
          </cell>
          <cell r="I157">
            <v>11.8</v>
          </cell>
          <cell r="J157">
            <v>0.0023958333333333336</v>
          </cell>
        </row>
        <row r="158">
          <cell r="H158">
            <v>0</v>
          </cell>
          <cell r="I158">
            <v>11.9</v>
          </cell>
          <cell r="J158">
            <v>0.002297453703703704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3"/>
  <sheetViews>
    <sheetView showGridLines="0" showOutlineSymbols="0" zoomScalePageLayoutView="0" workbookViewId="0" topLeftCell="A34">
      <selection activeCell="J56" sqref="J56"/>
    </sheetView>
  </sheetViews>
  <sheetFormatPr defaultColWidth="0" defaultRowHeight="12.75" zeroHeight="1" outlineLevelRow="1"/>
  <cols>
    <col min="1" max="1" width="8.421875" style="18" customWidth="1"/>
    <col min="2" max="2" width="20.57421875" style="18" customWidth="1"/>
    <col min="3" max="3" width="9.00390625" style="18" customWidth="1"/>
    <col min="4" max="9" width="6.28125" style="18" customWidth="1"/>
    <col min="10" max="10" width="6.7109375" style="18" customWidth="1"/>
    <col min="11" max="11" width="6.28125" style="18" customWidth="1"/>
    <col min="12" max="12" width="7.421875" style="18" customWidth="1"/>
    <col min="13" max="13" width="1.7109375" style="18" customWidth="1"/>
    <col min="14" max="16384" width="9.140625" style="18" hidden="1" customWidth="1"/>
  </cols>
  <sheetData>
    <row r="1" spans="1:12" ht="39" customHeight="1">
      <c r="A1" s="62"/>
      <c r="B1" s="145" t="s">
        <v>22</v>
      </c>
      <c r="C1" s="145"/>
      <c r="D1" s="145"/>
      <c r="E1" s="145"/>
      <c r="F1" s="145"/>
      <c r="G1" s="145"/>
      <c r="H1" s="145"/>
      <c r="I1" s="145"/>
      <c r="J1" s="145"/>
      <c r="K1" s="145"/>
      <c r="L1" s="66"/>
    </row>
    <row r="2" spans="1:13" ht="6" customHeight="1">
      <c r="A2" s="63"/>
      <c r="B2" s="19"/>
      <c r="C2" s="19"/>
      <c r="D2" s="19"/>
      <c r="E2" s="19"/>
      <c r="F2" s="19"/>
      <c r="G2" s="19"/>
      <c r="H2" s="19"/>
      <c r="I2" s="19"/>
      <c r="J2" s="19"/>
      <c r="K2" s="19"/>
      <c r="L2" s="67"/>
      <c r="M2" s="19"/>
    </row>
    <row r="3" spans="1:13" ht="18" customHeight="1">
      <c r="A3" s="64"/>
      <c r="B3" s="147" t="s">
        <v>0</v>
      </c>
      <c r="C3" s="147"/>
      <c r="D3" s="147"/>
      <c r="E3" s="147"/>
      <c r="F3" s="147"/>
      <c r="G3" s="20"/>
      <c r="H3" s="20"/>
      <c r="I3" s="146">
        <v>41768</v>
      </c>
      <c r="J3" s="147"/>
      <c r="K3" s="147"/>
      <c r="L3" s="64"/>
      <c r="M3" s="20"/>
    </row>
    <row r="4" spans="1:12" ht="15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17" customFormat="1" ht="19.5" customHeight="1">
      <c r="A5" s="21">
        <v>1</v>
      </c>
      <c r="B5" s="137" t="s">
        <v>23</v>
      </c>
      <c r="C5" s="138"/>
      <c r="D5" s="138"/>
      <c r="E5" s="138"/>
      <c r="F5" s="138"/>
      <c r="G5" s="138"/>
      <c r="H5" s="138"/>
      <c r="I5" s="138"/>
      <c r="J5" s="138"/>
      <c r="K5" s="138"/>
      <c r="L5" s="22">
        <f>$L$15</f>
        <v>1271</v>
      </c>
    </row>
    <row r="6" spans="1:12" ht="7.5" customHeight="1" outlineLevel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3" ht="14.25" customHeight="1" outlineLevel="1">
      <c r="A7" s="119" t="s">
        <v>14</v>
      </c>
      <c r="B7" s="121" t="s">
        <v>8</v>
      </c>
      <c r="C7" s="123" t="s">
        <v>15</v>
      </c>
      <c r="D7" s="133" t="s">
        <v>4</v>
      </c>
      <c r="E7" s="134"/>
      <c r="F7" s="131" t="s">
        <v>3</v>
      </c>
      <c r="G7" s="132"/>
      <c r="H7" s="133" t="s">
        <v>9</v>
      </c>
      <c r="I7" s="134"/>
      <c r="J7" s="135" t="s">
        <v>5</v>
      </c>
      <c r="K7" s="136"/>
      <c r="L7" s="121" t="s">
        <v>10</v>
      </c>
      <c r="M7" s="23"/>
    </row>
    <row r="8" spans="1:13" ht="15" customHeight="1" outlineLevel="1" thickBot="1">
      <c r="A8" s="120"/>
      <c r="B8" s="122"/>
      <c r="C8" s="124"/>
      <c r="D8" s="68" t="s">
        <v>12</v>
      </c>
      <c r="E8" s="69" t="s">
        <v>1</v>
      </c>
      <c r="F8" s="14" t="s">
        <v>12</v>
      </c>
      <c r="G8" s="15" t="s">
        <v>1</v>
      </c>
      <c r="H8" s="12" t="s">
        <v>12</v>
      </c>
      <c r="I8" s="13" t="s">
        <v>1</v>
      </c>
      <c r="J8" s="102" t="s">
        <v>12</v>
      </c>
      <c r="K8" s="103" t="s">
        <v>1</v>
      </c>
      <c r="L8" s="122"/>
      <c r="M8" s="23"/>
    </row>
    <row r="9" spans="1:13" ht="13.5" outlineLevel="1" thickBot="1">
      <c r="A9" s="24" t="s">
        <v>24</v>
      </c>
      <c r="B9" s="31" t="s">
        <v>25</v>
      </c>
      <c r="C9" s="95">
        <v>36689</v>
      </c>
      <c r="D9" s="26">
        <v>8.39</v>
      </c>
      <c r="E9" s="70">
        <f>LOOKUP(D9,'Taškų '!$I$8:I$158,'Taškų '!$H$8:$H$158)</f>
        <v>99</v>
      </c>
      <c r="F9" s="108">
        <v>475</v>
      </c>
      <c r="G9" s="70">
        <f>LOOKUP(F9,'Taškų '!$E$8:$E$158,'Taškų '!$C$8:$C$158)</f>
        <v>81</v>
      </c>
      <c r="H9" s="111">
        <v>54.54</v>
      </c>
      <c r="I9" s="97">
        <f>LOOKUP(H9,'Taškų '!$D$8:$D$158,'Taškų '!$C$8:$C$158)</f>
        <v>92</v>
      </c>
      <c r="J9" s="27">
        <v>0.001032523148148148</v>
      </c>
      <c r="K9" s="70">
        <f>LOOKUP(J9,'Taškų '!$J$8:$J$158,'Taškų '!$H$8:$H$158)</f>
        <v>82</v>
      </c>
      <c r="L9" s="99">
        <f aca="true" t="shared" si="0" ref="L9:L14">SUM(E9+G9+I9+K9)</f>
        <v>354</v>
      </c>
      <c r="M9" s="23"/>
    </row>
    <row r="10" spans="1:13" ht="13.5" outlineLevel="1" thickBot="1">
      <c r="A10" s="24" t="s">
        <v>24</v>
      </c>
      <c r="B10" s="28" t="s">
        <v>26</v>
      </c>
      <c r="C10" s="95">
        <v>36588</v>
      </c>
      <c r="D10" s="29">
        <v>9.04</v>
      </c>
      <c r="E10" s="71">
        <f>LOOKUP(D10,'Taškų '!$I$8:I$158,'Taškų '!$H$8:$H$158)</f>
        <v>75</v>
      </c>
      <c r="F10" s="109">
        <v>373</v>
      </c>
      <c r="G10" s="71">
        <f>LOOKUP(F10,'Taškų '!$E$8:$E$158,'Taškų '!$C$8:$C$158)</f>
        <v>47</v>
      </c>
      <c r="H10" s="112">
        <v>35.54</v>
      </c>
      <c r="I10" s="82">
        <f>LOOKUP(H10,'Taškų '!$D$8:$D$158,'Taškų '!$C$8:$C$158)</f>
        <v>54</v>
      </c>
      <c r="J10" s="30">
        <v>0.0011519675925925927</v>
      </c>
      <c r="K10" s="104">
        <f>LOOKUP(J10,'Taškų '!$J$8:$J$158,'Taškų '!$H$8:$H$158)</f>
        <v>56</v>
      </c>
      <c r="L10" s="100">
        <f t="shared" si="0"/>
        <v>232</v>
      </c>
      <c r="M10" s="23"/>
    </row>
    <row r="11" spans="1:13" ht="13.5" outlineLevel="1" thickBot="1">
      <c r="A11" s="24" t="s">
        <v>24</v>
      </c>
      <c r="B11" s="28" t="s">
        <v>27</v>
      </c>
      <c r="C11" s="95">
        <v>36617</v>
      </c>
      <c r="D11" s="29">
        <v>9.79</v>
      </c>
      <c r="E11" s="71">
        <f>LOOKUP(D11,'Taškų '!$I$8:I$158,'Taškų '!$H$8:$H$158)</f>
        <v>54</v>
      </c>
      <c r="F11" s="109">
        <v>339</v>
      </c>
      <c r="G11" s="71">
        <f>LOOKUP(F11,'Taškų '!$E$8:$E$158,'Taškų '!$C$8:$C$158)</f>
        <v>36</v>
      </c>
      <c r="H11" s="112">
        <v>49.53</v>
      </c>
      <c r="I11" s="82">
        <f>LOOKUP(H11,'Taškų '!$D$8:$D$158,'Taškų '!$C$8:$C$158)</f>
        <v>82</v>
      </c>
      <c r="J11" s="30">
        <v>0.0014121527777777778</v>
      </c>
      <c r="K11" s="104">
        <f>LOOKUP(J11,'Taškų '!$J$8:$J$158,'Taškų '!$H$8:$H$158)</f>
        <v>17</v>
      </c>
      <c r="L11" s="100">
        <f t="shared" si="0"/>
        <v>189</v>
      </c>
      <c r="M11" s="23"/>
    </row>
    <row r="12" spans="1:13" ht="13.5" outlineLevel="1" thickBot="1">
      <c r="A12" s="24" t="s">
        <v>24</v>
      </c>
      <c r="B12" s="31" t="s">
        <v>28</v>
      </c>
      <c r="C12" s="95">
        <v>36577</v>
      </c>
      <c r="D12" s="29">
        <v>8.81</v>
      </c>
      <c r="E12" s="71">
        <f>LOOKUP(D12,'Taškų '!$I$8:I$158,'Taškų '!$H$8:$H$158)</f>
        <v>82</v>
      </c>
      <c r="F12" s="109">
        <v>477</v>
      </c>
      <c r="G12" s="71">
        <f>LOOKUP(F12,'Taškų '!$E$8:$E$158,'Taškų '!$C$8:$C$158)</f>
        <v>82</v>
      </c>
      <c r="H12" s="112">
        <v>42.79</v>
      </c>
      <c r="I12" s="82">
        <f>LOOKUP(H12,'Taškų '!$D$8:$D$158,'Taškų '!$C$8:$C$158)</f>
        <v>68</v>
      </c>
      <c r="J12" s="30">
        <v>0.0011498842592592591</v>
      </c>
      <c r="K12" s="104">
        <f>LOOKUP(J12,'Taškų '!$J$8:$J$158,'Taškų '!$H$8:$H$158)</f>
        <v>57</v>
      </c>
      <c r="L12" s="100">
        <f t="shared" si="0"/>
        <v>289</v>
      </c>
      <c r="M12" s="23"/>
    </row>
    <row r="13" spans="1:13" ht="13.5" outlineLevel="1" thickBot="1">
      <c r="A13" s="24" t="s">
        <v>24</v>
      </c>
      <c r="B13" s="28" t="s">
        <v>29</v>
      </c>
      <c r="C13" s="95">
        <v>36804</v>
      </c>
      <c r="D13" s="29">
        <v>9.7</v>
      </c>
      <c r="E13" s="72">
        <f>LOOKUP(D13,'Taškų '!$I$8:I$158,'Taškų '!$H$8:$H$158)</f>
        <v>54</v>
      </c>
      <c r="F13" s="109">
        <v>367</v>
      </c>
      <c r="G13" s="71">
        <f>LOOKUP(F13,'Taškų '!$E$8:$E$158,'Taškų '!$C$8:$C$158)</f>
        <v>45</v>
      </c>
      <c r="H13" s="112">
        <v>38.3</v>
      </c>
      <c r="I13" s="82">
        <f>LOOKUP(H13,'Taškų '!$D$8:$D$158,'Taškų '!$C$8:$C$158)</f>
        <v>59</v>
      </c>
      <c r="J13" s="30">
        <v>0.001318865740740741</v>
      </c>
      <c r="K13" s="104">
        <f>LOOKUP(J13,'Taškų '!$J$8:$J$158,'Taškų '!$H$8:$H$158)</f>
        <v>28</v>
      </c>
      <c r="L13" s="100">
        <f t="shared" si="0"/>
        <v>186</v>
      </c>
      <c r="M13" s="23"/>
    </row>
    <row r="14" spans="1:13" ht="13.5" outlineLevel="1" thickBot="1">
      <c r="A14" s="24" t="s">
        <v>24</v>
      </c>
      <c r="B14" s="28" t="s">
        <v>30</v>
      </c>
      <c r="C14" s="95">
        <v>36580</v>
      </c>
      <c r="D14" s="32">
        <v>9.35</v>
      </c>
      <c r="E14" s="73">
        <f>LOOKUP(D14,'Taškų '!$I$8:I$158,'Taškų '!$H$8:$H$158)</f>
        <v>66</v>
      </c>
      <c r="F14" s="110">
        <v>367</v>
      </c>
      <c r="G14" s="74">
        <f>LOOKUP(F14,'Taškų '!$E$8:$E$158,'Taškų '!$C$8:$C$158)</f>
        <v>45</v>
      </c>
      <c r="H14" s="113">
        <v>44.64</v>
      </c>
      <c r="I14" s="98">
        <f>LOOKUP(H14,'Taškų '!$D$8:$D$158,'Taškų '!$C$8:$C$158)</f>
        <v>72</v>
      </c>
      <c r="J14" s="33">
        <v>0.0013577546296296298</v>
      </c>
      <c r="K14" s="73">
        <f>LOOKUP(J14,'Taškų '!$J$8:$J$158,'Taškų '!$H$8:$H$158)</f>
        <v>24</v>
      </c>
      <c r="L14" s="101">
        <f t="shared" si="0"/>
        <v>207</v>
      </c>
      <c r="M14" s="23"/>
    </row>
    <row r="15" spans="1:13" ht="14.25" customHeight="1" outlineLevel="1" thickBot="1">
      <c r="A15" s="65"/>
      <c r="B15" s="65"/>
      <c r="C15" s="65"/>
      <c r="D15" s="79"/>
      <c r="E15" s="79"/>
      <c r="F15" s="79"/>
      <c r="G15" s="79"/>
      <c r="H15" s="128" t="s">
        <v>16</v>
      </c>
      <c r="I15" s="129"/>
      <c r="J15" s="148"/>
      <c r="K15" s="148"/>
      <c r="L15" s="75">
        <f>SUM(L9:L14)-MIN(L9:L14)</f>
        <v>1271</v>
      </c>
      <c r="M15" s="23"/>
    </row>
    <row r="16" spans="1:12" ht="9.75" customHeight="1" outlineLevel="1">
      <c r="A16" s="65"/>
      <c r="B16" s="65"/>
      <c r="C16" s="65"/>
      <c r="D16" s="65"/>
      <c r="E16" s="65"/>
      <c r="F16" s="65"/>
      <c r="G16" s="65"/>
      <c r="H16" s="80"/>
      <c r="I16" s="80"/>
      <c r="J16" s="80"/>
      <c r="K16" s="80"/>
      <c r="L16" s="81"/>
    </row>
    <row r="17" spans="1:12" ht="9.75" customHeight="1" outlineLevel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17" customFormat="1" ht="19.5" customHeight="1">
      <c r="A18" s="21">
        <v>2</v>
      </c>
      <c r="B18" s="137" t="s">
        <v>32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22">
        <f>$L$28</f>
        <v>1132</v>
      </c>
    </row>
    <row r="19" spans="1:12" ht="7.5" customHeight="1" outlineLevel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3" ht="12.75" outlineLevel="1">
      <c r="A20" s="119" t="s">
        <v>14</v>
      </c>
      <c r="B20" s="121" t="s">
        <v>8</v>
      </c>
      <c r="C20" s="123" t="s">
        <v>13</v>
      </c>
      <c r="D20" s="133" t="s">
        <v>4</v>
      </c>
      <c r="E20" s="134"/>
      <c r="F20" s="131" t="s">
        <v>3</v>
      </c>
      <c r="G20" s="132"/>
      <c r="H20" s="133" t="s">
        <v>9</v>
      </c>
      <c r="I20" s="134"/>
      <c r="J20" s="135" t="s">
        <v>5</v>
      </c>
      <c r="K20" s="136"/>
      <c r="L20" s="121" t="s">
        <v>10</v>
      </c>
      <c r="M20" s="23"/>
    </row>
    <row r="21" spans="1:13" ht="13.5" outlineLevel="1" thickBot="1">
      <c r="A21" s="120"/>
      <c r="B21" s="122"/>
      <c r="C21" s="124"/>
      <c r="D21" s="12" t="s">
        <v>12</v>
      </c>
      <c r="E21" s="13" t="s">
        <v>1</v>
      </c>
      <c r="F21" s="14" t="s">
        <v>12</v>
      </c>
      <c r="G21" s="15" t="s">
        <v>1</v>
      </c>
      <c r="H21" s="12" t="s">
        <v>12</v>
      </c>
      <c r="I21" s="13" t="s">
        <v>1</v>
      </c>
      <c r="J21" s="16" t="s">
        <v>12</v>
      </c>
      <c r="K21" s="15" t="s">
        <v>1</v>
      </c>
      <c r="L21" s="122"/>
      <c r="M21" s="23"/>
    </row>
    <row r="22" spans="1:13" ht="13.5" outlineLevel="1" thickBot="1">
      <c r="A22" s="24" t="s">
        <v>31</v>
      </c>
      <c r="B22" s="25" t="s">
        <v>63</v>
      </c>
      <c r="C22" s="105">
        <v>36550</v>
      </c>
      <c r="D22" s="26">
        <v>8.15</v>
      </c>
      <c r="E22" s="71">
        <f>LOOKUP(D22,'Taškų '!$I$8:I$158,'Taškų '!$H$8:$H$158)</f>
        <v>107</v>
      </c>
      <c r="F22" s="108">
        <v>431</v>
      </c>
      <c r="G22" s="82">
        <f>LOOKUP(F22,'Taškų '!$E$8:$E$158,'Taškų '!$C$8:$C$158)</f>
        <v>67</v>
      </c>
      <c r="H22" s="111">
        <v>57.22</v>
      </c>
      <c r="I22" s="70">
        <f>LOOKUP(H22,'Taškų '!$D$8:$D$158,'Taškų '!$C$8:$C$158)</f>
        <v>98</v>
      </c>
      <c r="J22" s="34">
        <v>0.001241087962962963</v>
      </c>
      <c r="K22" s="70">
        <f>LOOKUP(J22,'Taškų '!$J$8:$J$158,'Taškų '!$H$8:$H$158)</f>
        <v>40</v>
      </c>
      <c r="L22" s="84">
        <f aca="true" t="shared" si="1" ref="L22:L27">SUM(E22+G22+I22+K22)</f>
        <v>312</v>
      </c>
      <c r="M22" s="23"/>
    </row>
    <row r="23" spans="1:13" ht="13.5" outlineLevel="1" thickBot="1">
      <c r="A23" s="24" t="s">
        <v>31</v>
      </c>
      <c r="B23" s="28" t="s">
        <v>33</v>
      </c>
      <c r="C23" s="106">
        <v>36746</v>
      </c>
      <c r="D23" s="29">
        <v>8.8</v>
      </c>
      <c r="E23" s="71">
        <f>LOOKUP(D23,'Taškų '!$I$8:I$158,'Taškų '!$H$8:$H$158)</f>
        <v>82</v>
      </c>
      <c r="F23" s="109">
        <v>409</v>
      </c>
      <c r="G23" s="82">
        <f>LOOKUP(F23,'Taškų '!$E$8:$E$158,'Taškų '!$C$8:$C$158)</f>
        <v>59</v>
      </c>
      <c r="H23" s="112">
        <v>31.25</v>
      </c>
      <c r="I23" s="71">
        <f>LOOKUP(H23,'Taškų '!$D$8:$D$158,'Taškų '!$C$8:$C$158)</f>
        <v>45</v>
      </c>
      <c r="J23" s="36">
        <v>0.0013900462962962961</v>
      </c>
      <c r="K23" s="71">
        <f>LOOKUP(J23,'Taškų '!$J$8:$J$158,'Taškų '!$H$8:$H$158)</f>
        <v>19</v>
      </c>
      <c r="L23" s="77">
        <f t="shared" si="1"/>
        <v>205</v>
      </c>
      <c r="M23" s="23"/>
    </row>
    <row r="24" spans="1:13" ht="13.5" outlineLevel="1" thickBot="1">
      <c r="A24" s="24" t="s">
        <v>31</v>
      </c>
      <c r="B24" s="28" t="s">
        <v>34</v>
      </c>
      <c r="C24" s="106">
        <v>36795</v>
      </c>
      <c r="D24" s="29">
        <v>9.25</v>
      </c>
      <c r="E24" s="71">
        <f>LOOKUP(D24,'Taškų '!$I$8:I$158,'Taškų '!$H$8:$H$158)</f>
        <v>69</v>
      </c>
      <c r="F24" s="109">
        <v>362</v>
      </c>
      <c r="G24" s="82">
        <f>LOOKUP(F24,'Taškų '!$E$8:$E$158,'Taškų '!$C$8:$C$158)</f>
        <v>44</v>
      </c>
      <c r="H24" s="112">
        <v>47.8</v>
      </c>
      <c r="I24" s="71">
        <f>LOOKUP(H24,'Taškų '!$D$8:$D$158,'Taškų '!$C$8:$C$158)</f>
        <v>78</v>
      </c>
      <c r="J24" s="36">
        <v>0.0013379629629629629</v>
      </c>
      <c r="K24" s="71">
        <f>LOOKUP(J24,'Taškų '!$J$8:$J$158,'Taškų '!$H$8:$H$158)</f>
        <v>26</v>
      </c>
      <c r="L24" s="77">
        <f t="shared" si="1"/>
        <v>217</v>
      </c>
      <c r="M24" s="23"/>
    </row>
    <row r="25" spans="1:13" ht="13.5" outlineLevel="1" thickBot="1">
      <c r="A25" s="24" t="s">
        <v>31</v>
      </c>
      <c r="B25" s="28" t="s">
        <v>35</v>
      </c>
      <c r="C25" s="106">
        <v>36734</v>
      </c>
      <c r="D25" s="29">
        <v>9.32</v>
      </c>
      <c r="E25" s="71">
        <f>LOOKUP(D25,'Taškų '!$I$8:I$158,'Taškų '!$H$8:$H$158)</f>
        <v>66</v>
      </c>
      <c r="F25" s="109">
        <v>368</v>
      </c>
      <c r="G25" s="82">
        <f>LOOKUP(F25,'Taškų '!$E$8:$E$158,'Taškų '!$C$8:$C$158)</f>
        <v>46</v>
      </c>
      <c r="H25" s="112">
        <v>36.38</v>
      </c>
      <c r="I25" s="71">
        <f>LOOKUP(H25,'Taškų '!$D$8:$D$158,'Taškų '!$C$8:$C$158)</f>
        <v>56</v>
      </c>
      <c r="J25" s="36">
        <v>0.001425</v>
      </c>
      <c r="K25" s="71">
        <f>LOOKUP(J25,'Taškų '!$J$8:$J$158,'Taškų '!$H$8:$H$158)</f>
        <v>16</v>
      </c>
      <c r="L25" s="77">
        <f t="shared" si="1"/>
        <v>184</v>
      </c>
      <c r="M25" s="23"/>
    </row>
    <row r="26" spans="1:13" ht="13.5" outlineLevel="1" thickBot="1">
      <c r="A26" s="24" t="s">
        <v>31</v>
      </c>
      <c r="B26" s="28" t="s">
        <v>36</v>
      </c>
      <c r="C26" s="106">
        <v>36960</v>
      </c>
      <c r="D26" s="29">
        <v>9.45</v>
      </c>
      <c r="E26" s="71">
        <f>LOOKUP(D26,'Taškų '!$I$8:I$158,'Taškų '!$H$8:$H$158)</f>
        <v>63</v>
      </c>
      <c r="F26" s="109">
        <v>335</v>
      </c>
      <c r="G26" s="82">
        <f>LOOKUP(F26,'Taškų '!$E$8:$E$158,'Taškų '!$C$8:$C$158)</f>
        <v>35</v>
      </c>
      <c r="H26" s="112">
        <v>43.46</v>
      </c>
      <c r="I26" s="71">
        <f>LOOKUP(H26,'Taškų '!$D$8:$D$158,'Taškų '!$C$8:$C$158)</f>
        <v>70</v>
      </c>
      <c r="J26" s="36">
        <v>0.001736111111111111</v>
      </c>
      <c r="K26" s="71">
        <f>LOOKUP(J26,'Taškų '!$J$8:$J$158,'Taškų '!$H$8:$H$158)</f>
        <v>0</v>
      </c>
      <c r="L26" s="77">
        <f t="shared" si="1"/>
        <v>168</v>
      </c>
      <c r="M26" s="23"/>
    </row>
    <row r="27" spans="1:13" ht="13.5" outlineLevel="1" thickBot="1">
      <c r="A27" s="24" t="s">
        <v>31</v>
      </c>
      <c r="B27" s="31" t="s">
        <v>37</v>
      </c>
      <c r="C27" s="107">
        <v>37300</v>
      </c>
      <c r="D27" s="32">
        <v>9.45</v>
      </c>
      <c r="E27" s="74">
        <f>LOOKUP(D27,'Taškų '!$I$8:I$158,'Taškų '!$H$8:$H$158)</f>
        <v>63</v>
      </c>
      <c r="F27" s="110">
        <v>314</v>
      </c>
      <c r="G27" s="73">
        <f>LOOKUP(F27,'Taškų '!$E$8:$E$158,'Taškų '!$C$8:$C$158)</f>
        <v>28</v>
      </c>
      <c r="H27" s="113">
        <v>47.93</v>
      </c>
      <c r="I27" s="83">
        <f>LOOKUP(H27,'Taškų '!$D$8:$D$158,'Taškų '!$C$8:$C$158)</f>
        <v>79</v>
      </c>
      <c r="J27" s="38">
        <v>0.001216087962962963</v>
      </c>
      <c r="K27" s="72">
        <f>LOOKUP(J27,'Taškų '!$J$8:$J$158,'Taškų '!$H$8:$H$158)</f>
        <v>44</v>
      </c>
      <c r="L27" s="78">
        <f t="shared" si="1"/>
        <v>214</v>
      </c>
      <c r="M27" s="23"/>
    </row>
    <row r="28" spans="1:13" ht="14.25" customHeight="1" outlineLevel="1" thickBot="1">
      <c r="A28" s="65"/>
      <c r="B28" s="65"/>
      <c r="C28" s="65"/>
      <c r="D28" s="85"/>
      <c r="E28" s="85"/>
      <c r="F28" s="85"/>
      <c r="G28" s="85"/>
      <c r="H28" s="128" t="s">
        <v>16</v>
      </c>
      <c r="I28" s="129"/>
      <c r="J28" s="129"/>
      <c r="K28" s="129"/>
      <c r="L28" s="75">
        <f>SUM(L22:L27)-MIN(L22:L27)</f>
        <v>1132</v>
      </c>
      <c r="M28" s="23"/>
    </row>
    <row r="29" spans="1:12" ht="14.25" customHeight="1" outlineLevel="1">
      <c r="A29" s="65"/>
      <c r="B29" s="65"/>
      <c r="C29" s="65"/>
      <c r="D29" s="65"/>
      <c r="E29" s="65"/>
      <c r="F29" s="65"/>
      <c r="G29" s="65"/>
      <c r="H29" s="130"/>
      <c r="I29" s="130"/>
      <c r="J29" s="130"/>
      <c r="K29" s="130"/>
      <c r="L29" s="81"/>
    </row>
    <row r="30" spans="1:12" ht="9.75" customHeight="1" outlineLevel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s="17" customFormat="1" ht="19.5" customHeight="1">
      <c r="A31" s="21">
        <v>3</v>
      </c>
      <c r="B31" s="137" t="s">
        <v>38</v>
      </c>
      <c r="C31" s="138"/>
      <c r="D31" s="138"/>
      <c r="E31" s="138"/>
      <c r="F31" s="138"/>
      <c r="G31" s="138"/>
      <c r="H31" s="138"/>
      <c r="I31" s="138"/>
      <c r="J31" s="138"/>
      <c r="K31" s="138"/>
      <c r="L31" s="22">
        <f>$L$41</f>
        <v>1432</v>
      </c>
    </row>
    <row r="32" spans="1:12" ht="7.5" customHeight="1" outlineLevel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3" ht="12.75" outlineLevel="1">
      <c r="A33" s="119" t="s">
        <v>14</v>
      </c>
      <c r="B33" s="121" t="s">
        <v>8</v>
      </c>
      <c r="C33" s="123" t="s">
        <v>13</v>
      </c>
      <c r="D33" s="133" t="s">
        <v>4</v>
      </c>
      <c r="E33" s="134"/>
      <c r="F33" s="131" t="s">
        <v>3</v>
      </c>
      <c r="G33" s="132"/>
      <c r="H33" s="133" t="s">
        <v>9</v>
      </c>
      <c r="I33" s="134"/>
      <c r="J33" s="135" t="s">
        <v>5</v>
      </c>
      <c r="K33" s="136"/>
      <c r="L33" s="121" t="s">
        <v>10</v>
      </c>
      <c r="M33" s="23"/>
    </row>
    <row r="34" spans="1:13" ht="13.5" outlineLevel="1" thickBot="1">
      <c r="A34" s="120"/>
      <c r="B34" s="122"/>
      <c r="C34" s="124"/>
      <c r="D34" s="12" t="s">
        <v>12</v>
      </c>
      <c r="E34" s="13" t="s">
        <v>1</v>
      </c>
      <c r="F34" s="14" t="s">
        <v>12</v>
      </c>
      <c r="G34" s="15" t="s">
        <v>1</v>
      </c>
      <c r="H34" s="12" t="s">
        <v>12</v>
      </c>
      <c r="I34" s="13" t="s">
        <v>1</v>
      </c>
      <c r="J34" s="16" t="s">
        <v>12</v>
      </c>
      <c r="K34" s="15" t="s">
        <v>1</v>
      </c>
      <c r="L34" s="122"/>
      <c r="M34" s="23"/>
    </row>
    <row r="35" spans="1:13" ht="13.5" outlineLevel="1" thickBot="1">
      <c r="A35" s="24" t="s">
        <v>39</v>
      </c>
      <c r="B35" s="25" t="s">
        <v>61</v>
      </c>
      <c r="C35" s="94">
        <v>36657</v>
      </c>
      <c r="D35" s="26">
        <v>7.96</v>
      </c>
      <c r="E35" s="71">
        <f>LOOKUP(D35,'Taškų '!$I$8:I$158,'Taškų '!$H$8:$H$158)</f>
        <v>115</v>
      </c>
      <c r="F35" s="108">
        <v>458</v>
      </c>
      <c r="G35" s="82">
        <f>LOOKUP(F35,'Taškų '!$E$8:$E$158,'Taškų '!$C$8:$C$158)</f>
        <v>76</v>
      </c>
      <c r="H35" s="111">
        <v>54.46</v>
      </c>
      <c r="I35" s="70">
        <f>LOOKUP(H35,'Taškų '!$D$8:$D$158,'Taškų '!$C$8:$C$158)</f>
        <v>92</v>
      </c>
      <c r="J35" s="34">
        <v>0.0009711805555555555</v>
      </c>
      <c r="K35" s="70">
        <f>LOOKUP(J35,'Taškų '!$J$8:$J$158,'Taškų '!$H$8:$H$158)</f>
        <v>97</v>
      </c>
      <c r="L35" s="84">
        <f aca="true" t="shared" si="2" ref="L35:L40">SUM(E35+G35+I35+K35)</f>
        <v>380</v>
      </c>
      <c r="M35" s="23"/>
    </row>
    <row r="36" spans="1:13" ht="13.5" outlineLevel="1" thickBot="1">
      <c r="A36" s="24" t="s">
        <v>39</v>
      </c>
      <c r="B36" s="28" t="s">
        <v>40</v>
      </c>
      <c r="C36" s="94">
        <v>36863</v>
      </c>
      <c r="D36" s="29">
        <v>8.79</v>
      </c>
      <c r="E36" s="71">
        <f>LOOKUP(D36,'Taškų '!$I$8:I$158,'Taškų '!$H$8:$H$158)</f>
        <v>85</v>
      </c>
      <c r="F36" s="109">
        <v>436</v>
      </c>
      <c r="G36" s="82">
        <f>LOOKUP(F36,'Taškų '!$E$8:$E$158,'Taškų '!$C$8:$C$158)</f>
        <v>68</v>
      </c>
      <c r="H36" s="112">
        <v>50.13</v>
      </c>
      <c r="I36" s="71">
        <f>LOOKUP(H36,'Taškų '!$D$8:$D$158,'Taškų '!$C$8:$C$158)</f>
        <v>83</v>
      </c>
      <c r="J36" s="36">
        <v>0.001107060185185185</v>
      </c>
      <c r="K36" s="71">
        <f>LOOKUP(J36,'Taškų '!$J$8:$J$158,'Taškų '!$H$8:$H$158)</f>
        <v>65</v>
      </c>
      <c r="L36" s="77">
        <f t="shared" si="2"/>
        <v>301</v>
      </c>
      <c r="M36" s="23"/>
    </row>
    <row r="37" spans="1:13" ht="13.5" outlineLevel="1" thickBot="1">
      <c r="A37" s="24" t="s">
        <v>39</v>
      </c>
      <c r="B37" s="28" t="s">
        <v>41</v>
      </c>
      <c r="C37" s="94">
        <v>36530</v>
      </c>
      <c r="D37" s="29">
        <v>9.04</v>
      </c>
      <c r="E37" s="71">
        <f>LOOKUP(D37,'Taškų '!$I$8:I$158,'Taškų '!$H$8:$H$158)</f>
        <v>75</v>
      </c>
      <c r="F37" s="109">
        <v>376</v>
      </c>
      <c r="G37" s="82">
        <f>LOOKUP(F37,'Taškų '!$E$8:$E$158,'Taškų '!$C$8:$C$158)</f>
        <v>48</v>
      </c>
      <c r="H37" s="112">
        <v>39.79</v>
      </c>
      <c r="I37" s="71">
        <f>LOOKUP(H37,'Taškų '!$D$8:$D$158,'Taškų '!$C$8:$C$158)</f>
        <v>62</v>
      </c>
      <c r="J37" s="36">
        <v>0.0011145833333333333</v>
      </c>
      <c r="K37" s="71">
        <f>LOOKUP(J37,'Taškų '!$J$8:$J$158,'Taškų '!$H$8:$H$158)</f>
        <v>64</v>
      </c>
      <c r="L37" s="77">
        <f t="shared" si="2"/>
        <v>249</v>
      </c>
      <c r="M37" s="23"/>
    </row>
    <row r="38" spans="1:13" ht="13.5" outlineLevel="1" thickBot="1">
      <c r="A38" s="24" t="s">
        <v>39</v>
      </c>
      <c r="B38" s="28" t="s">
        <v>45</v>
      </c>
      <c r="C38" s="94">
        <v>37316</v>
      </c>
      <c r="D38" s="29">
        <v>9.01</v>
      </c>
      <c r="E38" s="71">
        <f>LOOKUP(D38,'Taškų '!$I$8:I$158,'Taškų '!$H$8:$H$158)</f>
        <v>75</v>
      </c>
      <c r="F38" s="109">
        <v>394</v>
      </c>
      <c r="G38" s="82">
        <f>LOOKUP(F38,'Taškų '!$E$8:$E$158,'Taškų '!$C$8:$C$158)</f>
        <v>54</v>
      </c>
      <c r="H38" s="112">
        <v>34.26</v>
      </c>
      <c r="I38" s="71">
        <f>LOOKUP(H38,'Taškų '!$D$8:$D$158,'Taškų '!$C$8:$C$158)</f>
        <v>51</v>
      </c>
      <c r="J38" s="36">
        <v>0.0011993055555555555</v>
      </c>
      <c r="K38" s="71">
        <f>LOOKUP(J38,'Taškų '!$J$8:$J$158,'Taškų '!$H$8:$H$158)</f>
        <v>47</v>
      </c>
      <c r="L38" s="77">
        <f t="shared" si="2"/>
        <v>227</v>
      </c>
      <c r="M38" s="23"/>
    </row>
    <row r="39" spans="1:13" ht="13.5" outlineLevel="1" thickBot="1">
      <c r="A39" s="24" t="s">
        <v>39</v>
      </c>
      <c r="B39" s="28" t="s">
        <v>42</v>
      </c>
      <c r="C39" s="94">
        <v>37593</v>
      </c>
      <c r="D39" s="29">
        <v>9.16</v>
      </c>
      <c r="E39" s="71">
        <f>LOOKUP(D39,'Taškų '!$I$8:I$158,'Taškų '!$H$8:$H$158)</f>
        <v>72</v>
      </c>
      <c r="F39" s="109">
        <v>339</v>
      </c>
      <c r="G39" s="82">
        <f>LOOKUP(F39,'Taškų '!$E$8:$E$158,'Taškų '!$C$8:$C$158)</f>
        <v>36</v>
      </c>
      <c r="H39" s="112">
        <v>55.89</v>
      </c>
      <c r="I39" s="71">
        <f>LOOKUP(H39,'Taškų '!$D$8:$D$158,'Taškų '!$C$8:$C$158)</f>
        <v>95</v>
      </c>
      <c r="J39" s="36">
        <v>0.001190162037037037</v>
      </c>
      <c r="K39" s="71">
        <f>LOOKUP(J39,'Taškų '!$J$8:$J$158,'Taškų '!$H$8:$H$158)</f>
        <v>49</v>
      </c>
      <c r="L39" s="77">
        <f t="shared" si="2"/>
        <v>252</v>
      </c>
      <c r="M39" s="23"/>
    </row>
    <row r="40" spans="1:13" ht="13.5" outlineLevel="1" thickBot="1">
      <c r="A40" s="24" t="s">
        <v>39</v>
      </c>
      <c r="B40" s="31" t="s">
        <v>43</v>
      </c>
      <c r="C40" s="94">
        <v>37070</v>
      </c>
      <c r="D40" s="32">
        <v>8.81</v>
      </c>
      <c r="E40" s="74">
        <f>LOOKUP(D40,'Taškų '!$I$8:I$158,'Taškų '!$H$8:$H$158)</f>
        <v>82</v>
      </c>
      <c r="F40" s="110">
        <v>406</v>
      </c>
      <c r="G40" s="73">
        <f>LOOKUP(F40,'Taškų '!$E$8:$E$158,'Taškų '!$C$8:$C$158)</f>
        <v>58</v>
      </c>
      <c r="H40" s="113">
        <v>42.66</v>
      </c>
      <c r="I40" s="83">
        <f>LOOKUP(H40,'Taškų '!$D$8:$D$158,'Taškų '!$C$8:$C$158)</f>
        <v>68</v>
      </c>
      <c r="J40" s="38">
        <v>0.0012289351851851851</v>
      </c>
      <c r="K40" s="72">
        <f>LOOKUP(J40,'Taškų '!$J$8:$J$158,'Taškų '!$H$8:$H$158)</f>
        <v>42</v>
      </c>
      <c r="L40" s="78">
        <f t="shared" si="2"/>
        <v>250</v>
      </c>
      <c r="M40" s="23"/>
    </row>
    <row r="41" spans="1:13" ht="14.25" customHeight="1" outlineLevel="1" thickBot="1">
      <c r="A41" s="65"/>
      <c r="B41" s="65"/>
      <c r="C41" s="65"/>
      <c r="D41" s="85"/>
      <c r="E41" s="85"/>
      <c r="F41" s="85"/>
      <c r="G41" s="85"/>
      <c r="H41" s="128" t="s">
        <v>16</v>
      </c>
      <c r="I41" s="129"/>
      <c r="J41" s="129"/>
      <c r="K41" s="129"/>
      <c r="L41" s="75">
        <f>SUM(L35:L40)-MIN(L35:L40)</f>
        <v>1432</v>
      </c>
      <c r="M41" s="23"/>
    </row>
    <row r="42" spans="1:13" ht="14.25" customHeight="1" outlineLevel="1">
      <c r="A42" s="65"/>
      <c r="B42" s="65"/>
      <c r="C42" s="65"/>
      <c r="D42" s="65"/>
      <c r="E42" s="65"/>
      <c r="F42" s="65"/>
      <c r="G42" s="65"/>
      <c r="H42" s="130"/>
      <c r="I42" s="130"/>
      <c r="J42" s="130"/>
      <c r="K42" s="130"/>
      <c r="L42" s="81"/>
      <c r="M42" s="17"/>
    </row>
    <row r="43" spans="1:13" ht="9.75" customHeight="1" outlineLevel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17"/>
    </row>
    <row r="44" spans="1:12" s="17" customFormat="1" ht="19.5" customHeight="1">
      <c r="A44" s="21">
        <v>4</v>
      </c>
      <c r="B44" s="137" t="s">
        <v>46</v>
      </c>
      <c r="C44" s="138"/>
      <c r="D44" s="138"/>
      <c r="E44" s="138"/>
      <c r="F44" s="138"/>
      <c r="G44" s="138"/>
      <c r="H44" s="138"/>
      <c r="I44" s="138"/>
      <c r="J44" s="138"/>
      <c r="K44" s="144"/>
      <c r="L44" s="22">
        <f>$L$54</f>
        <v>1244</v>
      </c>
    </row>
    <row r="45" spans="1:13" ht="7.5" customHeight="1" outlineLevel="1" thickBo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17"/>
    </row>
    <row r="46" spans="1:13" ht="12.75" outlineLevel="1">
      <c r="A46" s="119" t="s">
        <v>14</v>
      </c>
      <c r="B46" s="121" t="s">
        <v>8</v>
      </c>
      <c r="C46" s="123" t="s">
        <v>13</v>
      </c>
      <c r="D46" s="133" t="s">
        <v>4</v>
      </c>
      <c r="E46" s="134"/>
      <c r="F46" s="131" t="s">
        <v>3</v>
      </c>
      <c r="G46" s="132"/>
      <c r="H46" s="133" t="s">
        <v>9</v>
      </c>
      <c r="I46" s="134"/>
      <c r="J46" s="135" t="s">
        <v>5</v>
      </c>
      <c r="K46" s="136"/>
      <c r="L46" s="121" t="s">
        <v>10</v>
      </c>
      <c r="M46" s="23"/>
    </row>
    <row r="47" spans="1:13" ht="13.5" outlineLevel="1" thickBot="1">
      <c r="A47" s="120"/>
      <c r="B47" s="122"/>
      <c r="C47" s="124"/>
      <c r="D47" s="12" t="s">
        <v>12</v>
      </c>
      <c r="E47" s="13" t="s">
        <v>1</v>
      </c>
      <c r="F47" s="14" t="s">
        <v>12</v>
      </c>
      <c r="G47" s="15" t="s">
        <v>1</v>
      </c>
      <c r="H47" s="12" t="s">
        <v>12</v>
      </c>
      <c r="I47" s="13" t="s">
        <v>1</v>
      </c>
      <c r="J47" s="16" t="s">
        <v>12</v>
      </c>
      <c r="K47" s="15" t="s">
        <v>1</v>
      </c>
      <c r="L47" s="122"/>
      <c r="M47" s="23"/>
    </row>
    <row r="48" spans="1:13" ht="13.5" outlineLevel="1" thickBot="1">
      <c r="A48" s="24" t="s">
        <v>47</v>
      </c>
      <c r="B48" s="25" t="s">
        <v>48</v>
      </c>
      <c r="C48" s="95">
        <v>36560</v>
      </c>
      <c r="D48" s="26">
        <v>8.6</v>
      </c>
      <c r="E48" s="71">
        <f>LOOKUP(D48,'Taškų '!$I$8:I$158,'Taškų '!$H$8:$H$158)</f>
        <v>88</v>
      </c>
      <c r="F48" s="108">
        <v>420</v>
      </c>
      <c r="G48" s="82">
        <f>LOOKUP(F48,'Taškų '!$E$8:$E$158,'Taškų '!$C$8:$C$158)</f>
        <v>63</v>
      </c>
      <c r="H48" s="111">
        <v>45.92</v>
      </c>
      <c r="I48" s="70">
        <f>LOOKUP(H48,'Taškų '!$D$8:$D$158,'Taškų '!$C$8:$C$158)</f>
        <v>75</v>
      </c>
      <c r="J48" s="34">
        <v>0.0013987268518518517</v>
      </c>
      <c r="K48" s="70">
        <f>LOOKUP(J48,'Taškų '!$J$8:$J$158,'Taškų '!$H$8:$H$158)</f>
        <v>18</v>
      </c>
      <c r="L48" s="84">
        <f aca="true" t="shared" si="3" ref="L48:L53">SUM(E48+G48+I48+K48)</f>
        <v>244</v>
      </c>
      <c r="M48" s="23"/>
    </row>
    <row r="49" spans="1:13" ht="13.5" outlineLevel="1" thickBot="1">
      <c r="A49" s="24" t="s">
        <v>47</v>
      </c>
      <c r="B49" s="28" t="s">
        <v>49</v>
      </c>
      <c r="C49" s="95">
        <v>36644</v>
      </c>
      <c r="D49" s="29">
        <v>8.5</v>
      </c>
      <c r="E49" s="71">
        <f>LOOKUP(D49,'Taškų '!$I$8:I$158,'Taškų '!$H$8:$H$158)</f>
        <v>92</v>
      </c>
      <c r="F49" s="109">
        <v>511</v>
      </c>
      <c r="G49" s="82">
        <f>LOOKUP(F49,'Taškų '!$E$8:$E$158,'Taškų '!$C$8:$C$158)</f>
        <v>94</v>
      </c>
      <c r="H49" s="112">
        <v>41.72</v>
      </c>
      <c r="I49" s="71">
        <f>LOOKUP(H49,'Taškų '!$D$8:$D$158,'Taškų '!$C$8:$C$158)</f>
        <v>66</v>
      </c>
      <c r="J49" s="36">
        <v>0.0010297453703703703</v>
      </c>
      <c r="K49" s="71">
        <f>LOOKUP(J49,'Taškų '!$J$8:$J$158,'Taškų '!$H$8:$H$158)</f>
        <v>83</v>
      </c>
      <c r="L49" s="77">
        <f t="shared" si="3"/>
        <v>335</v>
      </c>
      <c r="M49" s="23"/>
    </row>
    <row r="50" spans="1:13" ht="13.5" outlineLevel="1" thickBot="1">
      <c r="A50" s="24" t="s">
        <v>47</v>
      </c>
      <c r="B50" s="28" t="s">
        <v>62</v>
      </c>
      <c r="C50" s="95">
        <v>36651</v>
      </c>
      <c r="D50" s="29">
        <v>8.95</v>
      </c>
      <c r="E50" s="71">
        <f>LOOKUP(D50,'Taškų '!$I$8:I$158,'Taškų '!$H$8:$H$158)</f>
        <v>78</v>
      </c>
      <c r="F50" s="109">
        <v>344</v>
      </c>
      <c r="G50" s="82">
        <f>LOOKUP(F50,'Taškų '!$E$8:$E$158,'Taškų '!$C$8:$C$158)</f>
        <v>38</v>
      </c>
      <c r="H50" s="112">
        <v>45.14</v>
      </c>
      <c r="I50" s="71">
        <f>LOOKUP(H50,'Taškų '!$D$8:$D$158,'Taškų '!$C$8:$C$158)</f>
        <v>73</v>
      </c>
      <c r="J50" s="36">
        <v>0.0012280092592592592</v>
      </c>
      <c r="K50" s="71">
        <f>LOOKUP(J50,'Taškų '!$J$8:$J$158,'Taškų '!$H$8:$H$158)</f>
        <v>42</v>
      </c>
      <c r="L50" s="77">
        <f t="shared" si="3"/>
        <v>231</v>
      </c>
      <c r="M50" s="23"/>
    </row>
    <row r="51" spans="1:13" ht="13.5" outlineLevel="1" thickBot="1">
      <c r="A51" s="24" t="s">
        <v>47</v>
      </c>
      <c r="B51" s="28" t="s">
        <v>50</v>
      </c>
      <c r="C51" s="95">
        <v>36719</v>
      </c>
      <c r="D51" s="29">
        <v>8.95</v>
      </c>
      <c r="E51" s="71">
        <f>LOOKUP(D51,'Taškų '!$I$8:I$158,'Taškų '!$H$8:$H$158)</f>
        <v>78</v>
      </c>
      <c r="F51" s="109">
        <v>410</v>
      </c>
      <c r="G51" s="82">
        <f>LOOKUP(F51,'Taškų '!$E$8:$E$158,'Taškų '!$C$8:$C$158)</f>
        <v>60</v>
      </c>
      <c r="H51" s="112">
        <v>49.99</v>
      </c>
      <c r="I51" s="71">
        <f>LOOKUP(H51,'Taškų '!$D$8:$D$158,'Taškų '!$C$8:$C$158)</f>
        <v>83</v>
      </c>
      <c r="J51" s="36">
        <v>0.001416087962962963</v>
      </c>
      <c r="K51" s="71">
        <f>LOOKUP(J51,'Taškų '!$J$8:$J$158,'Taškų '!$H$8:$H$158)</f>
        <v>17</v>
      </c>
      <c r="L51" s="77">
        <f t="shared" si="3"/>
        <v>238</v>
      </c>
      <c r="M51" s="23"/>
    </row>
    <row r="52" spans="1:13" ht="13.5" outlineLevel="1" thickBot="1">
      <c r="A52" s="24" t="s">
        <v>47</v>
      </c>
      <c r="B52" s="117" t="s">
        <v>51</v>
      </c>
      <c r="C52" s="95">
        <v>36912</v>
      </c>
      <c r="D52" s="29">
        <v>9</v>
      </c>
      <c r="E52" s="71">
        <f>LOOKUP(D52,'Taškų '!$I$8:I$158,'Taškų '!$H$8:$H$158)</f>
        <v>75</v>
      </c>
      <c r="F52" s="109">
        <v>341</v>
      </c>
      <c r="G52" s="82">
        <f>LOOKUP(F52,'Taškų '!$E$8:$E$158,'Taškų '!$C$8:$C$158)</f>
        <v>37</v>
      </c>
      <c r="H52" s="112">
        <v>36.25</v>
      </c>
      <c r="I52" s="71">
        <f>LOOKUP(H52,'Taškų '!$D$8:$D$158,'Taškų '!$C$8:$C$158)</f>
        <v>55</v>
      </c>
      <c r="J52" s="36">
        <v>0.001312962962962963</v>
      </c>
      <c r="K52" s="71">
        <f>LOOKUP(J52,'Taškų '!$J$8:$J$158,'Taškų '!$H$8:$H$158)</f>
        <v>29</v>
      </c>
      <c r="L52" s="77">
        <f t="shared" si="3"/>
        <v>196</v>
      </c>
      <c r="M52" s="23"/>
    </row>
    <row r="53" spans="1:13" ht="13.5" outlineLevel="1" thickBot="1">
      <c r="A53" s="24" t="s">
        <v>47</v>
      </c>
      <c r="B53" s="31" t="s">
        <v>52</v>
      </c>
      <c r="C53" s="95">
        <v>36850</v>
      </c>
      <c r="D53" s="32">
        <v>9.25</v>
      </c>
      <c r="E53" s="74">
        <f>LOOKUP(D53,'Taškų '!$I$8:I$158,'Taškų '!$H$8:$H$158)</f>
        <v>69</v>
      </c>
      <c r="F53" s="110">
        <v>374</v>
      </c>
      <c r="G53" s="73">
        <f>LOOKUP(F53,'Taškų '!$E$8:$E$158,'Taškų '!$C$8:$C$158)</f>
        <v>48</v>
      </c>
      <c r="H53" s="113">
        <v>39.64</v>
      </c>
      <c r="I53" s="83">
        <f>LOOKUP(H53,'Taškų '!$D$8:$D$158,'Taškų '!$C$8:$C$158)</f>
        <v>62</v>
      </c>
      <c r="J53" s="38">
        <v>0.0014635416666666666</v>
      </c>
      <c r="K53" s="72">
        <f>LOOKUP(J53,'Taškų '!$J$8:$J$158,'Taškų '!$H$8:$H$158)</f>
        <v>12</v>
      </c>
      <c r="L53" s="78">
        <f t="shared" si="3"/>
        <v>191</v>
      </c>
      <c r="M53" s="23"/>
    </row>
    <row r="54" spans="1:13" ht="14.25" customHeight="1" outlineLevel="1" thickBot="1">
      <c r="A54" s="65"/>
      <c r="B54" s="65"/>
      <c r="C54" s="65"/>
      <c r="D54" s="85"/>
      <c r="E54" s="85"/>
      <c r="F54" s="85"/>
      <c r="G54" s="85"/>
      <c r="H54" s="128" t="s">
        <v>16</v>
      </c>
      <c r="I54" s="129"/>
      <c r="J54" s="129"/>
      <c r="K54" s="129"/>
      <c r="L54" s="75">
        <f>SUM(L48:L53)-MIN(L48:L53)</f>
        <v>1244</v>
      </c>
      <c r="M54" s="23"/>
    </row>
    <row r="55" spans="1:13" ht="14.25" customHeight="1" outlineLevel="1">
      <c r="A55" s="65"/>
      <c r="B55" s="65"/>
      <c r="C55" s="65"/>
      <c r="D55" s="65"/>
      <c r="E55" s="65"/>
      <c r="F55" s="65"/>
      <c r="G55" s="65"/>
      <c r="H55" s="130"/>
      <c r="I55" s="130"/>
      <c r="J55" s="130"/>
      <c r="K55" s="130"/>
      <c r="L55" s="81"/>
      <c r="M55" s="17"/>
    </row>
    <row r="56" spans="1:13" ht="12" customHeight="1" outlineLevel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7"/>
    </row>
    <row r="57" spans="1:12" s="17" customFormat="1" ht="19.5" customHeight="1">
      <c r="A57" s="22">
        <v>5</v>
      </c>
      <c r="B57" s="137" t="s">
        <v>53</v>
      </c>
      <c r="C57" s="138"/>
      <c r="D57" s="138"/>
      <c r="E57" s="138"/>
      <c r="F57" s="138"/>
      <c r="G57" s="138"/>
      <c r="H57" s="138"/>
      <c r="I57" s="138"/>
      <c r="J57" s="138"/>
      <c r="K57" s="138"/>
      <c r="L57" s="22">
        <f>$L$67</f>
        <v>1653</v>
      </c>
    </row>
    <row r="58" spans="1:13" ht="13.5" outlineLevel="1" thickBo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7"/>
    </row>
    <row r="59" spans="1:13" ht="12.75" outlineLevel="1">
      <c r="A59" s="119" t="s">
        <v>14</v>
      </c>
      <c r="B59" s="121" t="s">
        <v>8</v>
      </c>
      <c r="C59" s="123" t="s">
        <v>13</v>
      </c>
      <c r="D59" s="133" t="s">
        <v>4</v>
      </c>
      <c r="E59" s="134"/>
      <c r="F59" s="131" t="s">
        <v>3</v>
      </c>
      <c r="G59" s="132"/>
      <c r="H59" s="133" t="s">
        <v>9</v>
      </c>
      <c r="I59" s="134"/>
      <c r="J59" s="135" t="s">
        <v>5</v>
      </c>
      <c r="K59" s="136"/>
      <c r="L59" s="121" t="s">
        <v>10</v>
      </c>
      <c r="M59" s="23"/>
    </row>
    <row r="60" spans="1:13" ht="13.5" outlineLevel="1" thickBot="1">
      <c r="A60" s="120"/>
      <c r="B60" s="122"/>
      <c r="C60" s="124"/>
      <c r="D60" s="12" t="s">
        <v>12</v>
      </c>
      <c r="E60" s="13" t="s">
        <v>1</v>
      </c>
      <c r="F60" s="14" t="s">
        <v>12</v>
      </c>
      <c r="G60" s="15" t="s">
        <v>1</v>
      </c>
      <c r="H60" s="12" t="s">
        <v>12</v>
      </c>
      <c r="I60" s="13" t="s">
        <v>1</v>
      </c>
      <c r="J60" s="16" t="s">
        <v>12</v>
      </c>
      <c r="K60" s="15" t="s">
        <v>1</v>
      </c>
      <c r="L60" s="122"/>
      <c r="M60" s="23"/>
    </row>
    <row r="61" spans="1:13" ht="13.5" outlineLevel="1" thickBot="1">
      <c r="A61" s="24" t="s">
        <v>54</v>
      </c>
      <c r="B61" s="25" t="s">
        <v>55</v>
      </c>
      <c r="C61" s="94">
        <v>36594</v>
      </c>
      <c r="D61" s="26">
        <v>7.7</v>
      </c>
      <c r="E61" s="71">
        <f>LOOKUP(D61,'Taškų '!$I$8:I$158,'Taškų '!$H$8:$H$158)</f>
        <v>123</v>
      </c>
      <c r="F61" s="108">
        <v>525</v>
      </c>
      <c r="G61" s="82">
        <f>LOOKUP(F61,'Taškų '!$E$8:$E$158,'Taškų '!$C$8:$C$158)</f>
        <v>100</v>
      </c>
      <c r="H61" s="111">
        <v>65.46</v>
      </c>
      <c r="I61" s="70">
        <f>LOOKUP(H61,'Taškų '!$D$8:$D$158,'Taškų '!$C$8:$C$158)</f>
        <v>115</v>
      </c>
      <c r="J61" s="34">
        <v>0.0010307870370370369</v>
      </c>
      <c r="K61" s="70">
        <f>LOOKUP(J61,'Taškų '!$J$8:$J$158,'Taškų '!$H$8:$H$158)</f>
        <v>83</v>
      </c>
      <c r="L61" s="84">
        <f aca="true" t="shared" si="4" ref="L61:L66">SUM(E61+G61+I61+K61)</f>
        <v>421</v>
      </c>
      <c r="M61" s="23"/>
    </row>
    <row r="62" spans="1:13" ht="13.5" outlineLevel="1" thickBot="1">
      <c r="A62" s="24" t="s">
        <v>54</v>
      </c>
      <c r="B62" s="28" t="s">
        <v>56</v>
      </c>
      <c r="C62" s="94">
        <v>37008</v>
      </c>
      <c r="D62" s="29">
        <v>8.31</v>
      </c>
      <c r="E62" s="71">
        <f>LOOKUP(D62,'Taškų '!$I$8:I$158,'Taškų '!$H$8:$H$158)</f>
        <v>99</v>
      </c>
      <c r="F62" s="109">
        <v>477</v>
      </c>
      <c r="G62" s="82">
        <f>LOOKUP(F62,'Taškų '!$E$8:$E$158,'Taškų '!$C$8:$C$158)</f>
        <v>82</v>
      </c>
      <c r="H62" s="112">
        <v>48.92</v>
      </c>
      <c r="I62" s="71">
        <f>LOOKUP(H62,'Taškų '!$D$8:$D$158,'Taškų '!$C$8:$C$158)</f>
        <v>81</v>
      </c>
      <c r="J62" s="36">
        <v>0.0010258101851851854</v>
      </c>
      <c r="K62" s="71">
        <f>LOOKUP(J62,'Taškų '!$J$8:$J$158,'Taškų '!$H$8:$H$158)</f>
        <v>84</v>
      </c>
      <c r="L62" s="77">
        <f t="shared" si="4"/>
        <v>346</v>
      </c>
      <c r="M62" s="23"/>
    </row>
    <row r="63" spans="1:13" ht="13.5" outlineLevel="1" thickBot="1">
      <c r="A63" s="24" t="s">
        <v>54</v>
      </c>
      <c r="B63" s="28" t="s">
        <v>57</v>
      </c>
      <c r="C63" s="94">
        <v>36887</v>
      </c>
      <c r="D63" s="29">
        <v>8.55</v>
      </c>
      <c r="E63" s="71">
        <f>LOOKUP(D63,'Taškų '!$I$8:I$158,'Taškų '!$H$8:$H$158)</f>
        <v>92</v>
      </c>
      <c r="F63" s="109">
        <v>440</v>
      </c>
      <c r="G63" s="82">
        <f>LOOKUP(F63,'Taškų '!$E$8:$E$158,'Taškų '!$C$8:$C$158)</f>
        <v>70</v>
      </c>
      <c r="H63" s="112">
        <v>54.47</v>
      </c>
      <c r="I63" s="71">
        <f>LOOKUP(H63,'Taškų '!$D$8:$D$158,'Taškų '!$C$8:$C$158)</f>
        <v>92</v>
      </c>
      <c r="J63" s="36">
        <v>0.0010679398148148147</v>
      </c>
      <c r="K63" s="71">
        <f>LOOKUP(J63,'Taškų '!$J$8:$J$158,'Taškų '!$H$8:$H$158)</f>
        <v>74</v>
      </c>
      <c r="L63" s="77">
        <f t="shared" si="4"/>
        <v>328</v>
      </c>
      <c r="M63" s="23"/>
    </row>
    <row r="64" spans="1:13" ht="13.5" outlineLevel="1" thickBot="1">
      <c r="A64" s="24" t="s">
        <v>54</v>
      </c>
      <c r="B64" s="28" t="s">
        <v>58</v>
      </c>
      <c r="C64" s="94">
        <v>36939</v>
      </c>
      <c r="D64" s="29">
        <v>9</v>
      </c>
      <c r="E64" s="71">
        <f>LOOKUP(D64,'Taškų '!$I$8:I$158,'Taškų '!$H$8:$H$158)</f>
        <v>75</v>
      </c>
      <c r="F64" s="109">
        <v>407</v>
      </c>
      <c r="G64" s="82">
        <f>LOOKUP(F64,'Taškų '!$E$8:$E$158,'Taškų '!$C$8:$C$158)</f>
        <v>59</v>
      </c>
      <c r="H64" s="112">
        <v>45.82</v>
      </c>
      <c r="I64" s="71">
        <f>LOOKUP(H64,'Taškų '!$D$8:$D$158,'Taškų '!$C$8:$C$158)</f>
        <v>74</v>
      </c>
      <c r="J64" s="36">
        <v>0.0010729166666666667</v>
      </c>
      <c r="K64" s="71">
        <f>LOOKUP(J64,'Taškų '!$J$8:$J$158,'Taškų '!$H$8:$H$158)</f>
        <v>73</v>
      </c>
      <c r="L64" s="77">
        <f t="shared" si="4"/>
        <v>281</v>
      </c>
      <c r="M64" s="23"/>
    </row>
    <row r="65" spans="1:13" ht="13.5" outlineLevel="1" thickBot="1">
      <c r="A65" s="24" t="s">
        <v>54</v>
      </c>
      <c r="B65" s="28" t="s">
        <v>59</v>
      </c>
      <c r="C65" s="94">
        <v>36913</v>
      </c>
      <c r="D65" s="29">
        <v>8.93</v>
      </c>
      <c r="E65" s="71">
        <f>LOOKUP(D65,'Taškų '!$I$8:I$158,'Taškų '!$H$8:$H$158)</f>
        <v>78</v>
      </c>
      <c r="F65" s="109">
        <v>404</v>
      </c>
      <c r="G65" s="82">
        <f>LOOKUP(F65,'Taškų '!$E$8:$E$158,'Taškų '!$C$8:$C$158)</f>
        <v>58</v>
      </c>
      <c r="H65" s="112">
        <v>53.79</v>
      </c>
      <c r="I65" s="71">
        <f>LOOKUP(H65,'Taškų '!$D$8:$D$158,'Taškų '!$C$8:$C$158)</f>
        <v>91</v>
      </c>
      <c r="J65" s="36">
        <v>0.0012849537037037037</v>
      </c>
      <c r="K65" s="71">
        <f>LOOKUP(J65,'Taškų '!$J$8:$J$158,'Taškų '!$H$8:$H$158)</f>
        <v>33</v>
      </c>
      <c r="L65" s="77">
        <f t="shared" si="4"/>
        <v>260</v>
      </c>
      <c r="M65" s="23"/>
    </row>
    <row r="66" spans="1:13" ht="13.5" outlineLevel="1" thickBot="1">
      <c r="A66" s="24" t="s">
        <v>54</v>
      </c>
      <c r="B66" s="31" t="s">
        <v>60</v>
      </c>
      <c r="C66" s="94">
        <v>37109</v>
      </c>
      <c r="D66" s="32">
        <v>8.7</v>
      </c>
      <c r="E66" s="74">
        <f>LOOKUP(D66,'Taškų '!$I$8:I$158,'Taškų '!$H$8:$H$158)</f>
        <v>85</v>
      </c>
      <c r="F66" s="110">
        <v>448</v>
      </c>
      <c r="G66" s="73">
        <f>LOOKUP(F66,'Taškų '!$E$8:$E$158,'Taškų '!$C$8:$C$158)</f>
        <v>72</v>
      </c>
      <c r="H66" s="113">
        <v>43.63</v>
      </c>
      <c r="I66" s="83">
        <f>LOOKUP(H66,'Taškų '!$D$8:$D$158,'Taškų '!$C$8:$C$158)</f>
        <v>70</v>
      </c>
      <c r="J66" s="38">
        <v>0.0011875</v>
      </c>
      <c r="K66" s="72">
        <f>LOOKUP(J66,'Taškų '!$J$8:$J$158,'Taškų '!$H$8:$H$158)</f>
        <v>50</v>
      </c>
      <c r="L66" s="78">
        <f t="shared" si="4"/>
        <v>277</v>
      </c>
      <c r="M66" s="23"/>
    </row>
    <row r="67" spans="1:13" ht="13.5" outlineLevel="1" thickBot="1">
      <c r="A67" s="65"/>
      <c r="B67" s="65"/>
      <c r="C67" s="65"/>
      <c r="D67" s="85"/>
      <c r="E67" s="85"/>
      <c r="F67" s="85"/>
      <c r="G67" s="85"/>
      <c r="H67" s="128" t="s">
        <v>16</v>
      </c>
      <c r="I67" s="129"/>
      <c r="J67" s="129"/>
      <c r="K67" s="129"/>
      <c r="L67" s="75">
        <f>SUM(L61:L66)-MIN(L61:L66)</f>
        <v>1653</v>
      </c>
      <c r="M67" s="23"/>
    </row>
    <row r="68" spans="1:13" ht="12" customHeight="1" outlineLevel="1">
      <c r="A68" s="65"/>
      <c r="B68" s="65"/>
      <c r="C68" s="65"/>
      <c r="D68" s="65"/>
      <c r="E68" s="65"/>
      <c r="F68" s="65"/>
      <c r="G68" s="65"/>
      <c r="H68" s="130"/>
      <c r="I68" s="130"/>
      <c r="J68" s="130"/>
      <c r="K68" s="130"/>
      <c r="L68" s="81"/>
      <c r="M68" s="17"/>
    </row>
    <row r="69" spans="1:13" ht="12" customHeight="1" outlineLevel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17"/>
    </row>
    <row r="70" spans="1:12" s="17" customFormat="1" ht="19.5" customHeight="1">
      <c r="A70" s="22">
        <v>6</v>
      </c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22" t="e">
        <f>$L$80</f>
        <v>#N/A</v>
      </c>
    </row>
    <row r="71" spans="1:13" ht="7.5" customHeight="1" outlineLevel="1" thickBo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17"/>
    </row>
    <row r="72" spans="1:13" ht="12.75" outlineLevel="1">
      <c r="A72" s="119" t="s">
        <v>14</v>
      </c>
      <c r="B72" s="121" t="s">
        <v>8</v>
      </c>
      <c r="C72" s="123" t="s">
        <v>13</v>
      </c>
      <c r="D72" s="133" t="s">
        <v>4</v>
      </c>
      <c r="E72" s="134"/>
      <c r="F72" s="131" t="s">
        <v>3</v>
      </c>
      <c r="G72" s="132"/>
      <c r="H72" s="133" t="s">
        <v>9</v>
      </c>
      <c r="I72" s="134"/>
      <c r="J72" s="135" t="s">
        <v>5</v>
      </c>
      <c r="K72" s="136"/>
      <c r="L72" s="121" t="s">
        <v>10</v>
      </c>
      <c r="M72" s="23"/>
    </row>
    <row r="73" spans="1:13" ht="13.5" outlineLevel="1" thickBot="1">
      <c r="A73" s="120"/>
      <c r="B73" s="122"/>
      <c r="C73" s="124"/>
      <c r="D73" s="12" t="s">
        <v>12</v>
      </c>
      <c r="E73" s="13" t="s">
        <v>1</v>
      </c>
      <c r="F73" s="14" t="s">
        <v>12</v>
      </c>
      <c r="G73" s="15" t="s">
        <v>1</v>
      </c>
      <c r="H73" s="12" t="s">
        <v>12</v>
      </c>
      <c r="I73" s="13" t="s">
        <v>1</v>
      </c>
      <c r="J73" s="16" t="s">
        <v>12</v>
      </c>
      <c r="K73" s="15" t="s">
        <v>1</v>
      </c>
      <c r="L73" s="122"/>
      <c r="M73" s="23"/>
    </row>
    <row r="74" spans="1:13" ht="13.5" outlineLevel="1" thickBot="1">
      <c r="A74" s="24"/>
      <c r="B74" s="25"/>
      <c r="C74" s="94"/>
      <c r="D74" s="26"/>
      <c r="E74" s="71" t="e">
        <f>LOOKUP(D74,'Taškų '!$I$8:I$158,'Taškų '!$H$8:$H$158)</f>
        <v>#N/A</v>
      </c>
      <c r="F74" s="108"/>
      <c r="G74" s="82" t="e">
        <f>LOOKUP(F74,'Taškų '!$E$8:$E$158,'Taškų '!$C$8:$C$158)</f>
        <v>#N/A</v>
      </c>
      <c r="H74" s="111"/>
      <c r="I74" s="71" t="e">
        <f>LOOKUP(H74,'Taškų '!$D$8:$D$158,'Taškų '!$C$8:$C$158)</f>
        <v>#N/A</v>
      </c>
      <c r="J74" s="34"/>
      <c r="K74" s="70" t="e">
        <f>LOOKUP(J74,'Taškų '!$J$8:$J$158,'Taškų '!$H$8:$H$158)</f>
        <v>#N/A</v>
      </c>
      <c r="L74" s="84" t="e">
        <f aca="true" t="shared" si="5" ref="L74:L79">SUM(E74+G74+I74+K74)</f>
        <v>#N/A</v>
      </c>
      <c r="M74" s="23"/>
    </row>
    <row r="75" spans="1:13" ht="13.5" outlineLevel="1" thickBot="1">
      <c r="A75" s="24"/>
      <c r="B75" s="28"/>
      <c r="C75" s="94"/>
      <c r="D75" s="29"/>
      <c r="E75" s="71" t="e">
        <f>LOOKUP(D75,'Taškų '!$I$8:I$158,'Taškų '!$H$8:$H$158)</f>
        <v>#N/A</v>
      </c>
      <c r="F75" s="109"/>
      <c r="G75" s="82" t="e">
        <f>LOOKUP(F75,'Taškų '!$E$8:$E$158,'Taškų '!$C$8:$C$158)</f>
        <v>#N/A</v>
      </c>
      <c r="H75" s="112"/>
      <c r="I75" s="71" t="e">
        <f>LOOKUP(H75,'Taškų '!$D$8:$D$158,'Taškų '!$C$8:$C$158)</f>
        <v>#N/A</v>
      </c>
      <c r="J75" s="36"/>
      <c r="K75" s="71" t="e">
        <f>LOOKUP(J75,'Taškų '!$J$8:$J$158,'Taškų '!$H$8:$H$158)</f>
        <v>#N/A</v>
      </c>
      <c r="L75" s="77" t="e">
        <f t="shared" si="5"/>
        <v>#N/A</v>
      </c>
      <c r="M75" s="23"/>
    </row>
    <row r="76" spans="1:13" ht="13.5" outlineLevel="1" thickBot="1">
      <c r="A76" s="24"/>
      <c r="B76" s="28"/>
      <c r="C76" s="94"/>
      <c r="D76" s="29"/>
      <c r="E76" s="71" t="e">
        <f>LOOKUP(D76,'Taškų '!$I$8:I$158,'Taškų '!$H$8:$H$158)</f>
        <v>#N/A</v>
      </c>
      <c r="F76" s="109"/>
      <c r="G76" s="82" t="e">
        <f>LOOKUP(F76,'Taškų '!$E$8:$E$158,'Taškų '!$C$8:$C$158)</f>
        <v>#N/A</v>
      </c>
      <c r="H76" s="112"/>
      <c r="I76" s="71" t="e">
        <f>LOOKUP(H76,'Taškų '!$D$8:$D$158,'Taškų '!$C$8:$C$158)</f>
        <v>#N/A</v>
      </c>
      <c r="J76" s="36"/>
      <c r="K76" s="71" t="e">
        <f>LOOKUP(J76,'Taškų '!$J$8:$J$158,'Taškų '!$H$8:$H$158)</f>
        <v>#N/A</v>
      </c>
      <c r="L76" s="77" t="e">
        <f t="shared" si="5"/>
        <v>#N/A</v>
      </c>
      <c r="M76" s="23"/>
    </row>
    <row r="77" spans="1:13" ht="13.5" outlineLevel="1" thickBot="1">
      <c r="A77" s="24"/>
      <c r="B77" s="28"/>
      <c r="C77" s="94"/>
      <c r="D77" s="29"/>
      <c r="E77" s="71" t="e">
        <f>LOOKUP(D77,'Taškų '!$I$8:I$158,'Taškų '!$H$8:$H$158)</f>
        <v>#N/A</v>
      </c>
      <c r="F77" s="109"/>
      <c r="G77" s="82" t="e">
        <f>LOOKUP(F77,'Taškų '!$E$8:$E$158,'Taškų '!$C$8:$C$158)</f>
        <v>#N/A</v>
      </c>
      <c r="H77" s="112"/>
      <c r="I77" s="71" t="e">
        <f>LOOKUP(H77,'Taškų '!$D$8:$D$158,'Taškų '!$C$8:$C$158)</f>
        <v>#N/A</v>
      </c>
      <c r="J77" s="36"/>
      <c r="K77" s="71" t="e">
        <f>LOOKUP(J77,'Taškų '!$J$8:$J$158,'Taškų '!$H$8:$H$158)</f>
        <v>#N/A</v>
      </c>
      <c r="L77" s="77" t="e">
        <f t="shared" si="5"/>
        <v>#N/A</v>
      </c>
      <c r="M77" s="23"/>
    </row>
    <row r="78" spans="1:13" ht="13.5" outlineLevel="1" thickBot="1">
      <c r="A78" s="24"/>
      <c r="B78" s="28"/>
      <c r="C78" s="94"/>
      <c r="D78" s="29"/>
      <c r="E78" s="71" t="e">
        <f>LOOKUP(D78,'Taškų '!$I$8:I$158,'Taškų '!$H$8:$H$158)</f>
        <v>#N/A</v>
      </c>
      <c r="F78" s="109"/>
      <c r="G78" s="82" t="e">
        <f>LOOKUP(F78,'Taškų '!$E$8:$E$158,'Taškų '!$C$8:$C$158)</f>
        <v>#N/A</v>
      </c>
      <c r="H78" s="112"/>
      <c r="I78" s="71" t="e">
        <f>LOOKUP(H78,'Taškų '!$D$8:$D$158,'Taškų '!$C$8:$C$158)</f>
        <v>#N/A</v>
      </c>
      <c r="J78" s="36"/>
      <c r="K78" s="71" t="e">
        <f>LOOKUP(J78,'Taškų '!$J$8:$J$158,'Taškų '!$H$8:$H$158)</f>
        <v>#N/A</v>
      </c>
      <c r="L78" s="77" t="e">
        <f t="shared" si="5"/>
        <v>#N/A</v>
      </c>
      <c r="M78" s="23"/>
    </row>
    <row r="79" spans="1:13" ht="13.5" outlineLevel="1" thickBot="1">
      <c r="A79" s="24"/>
      <c r="B79" s="31"/>
      <c r="C79" s="94"/>
      <c r="D79" s="32"/>
      <c r="E79" s="74" t="e">
        <f>LOOKUP(D79,'Taškų '!$I$8:I$158,'Taškų '!$H$8:$H$158)</f>
        <v>#N/A</v>
      </c>
      <c r="F79" s="110"/>
      <c r="G79" s="73" t="e">
        <f>LOOKUP(F79,'Taškų '!$E$8:$E$158,'Taškų '!$C$8:$C$158)</f>
        <v>#N/A</v>
      </c>
      <c r="H79" s="113"/>
      <c r="I79" s="83" t="e">
        <f>LOOKUP(H79,'Taškų '!$D$8:$D$158,'Taškų '!$C$8:$C$158)</f>
        <v>#N/A</v>
      </c>
      <c r="J79" s="38"/>
      <c r="K79" s="72" t="e">
        <f>LOOKUP(J79,'Taškų '!$J$8:$J$158,'Taškų '!$H$8:$H$158)</f>
        <v>#N/A</v>
      </c>
      <c r="L79" s="78" t="e">
        <f t="shared" si="5"/>
        <v>#N/A</v>
      </c>
      <c r="M79" s="23"/>
    </row>
    <row r="80" spans="1:13" ht="13.5" outlineLevel="1" thickBot="1">
      <c r="A80" s="65"/>
      <c r="B80" s="65"/>
      <c r="C80" s="65"/>
      <c r="D80" s="85"/>
      <c r="E80" s="85"/>
      <c r="F80" s="85"/>
      <c r="G80" s="85"/>
      <c r="H80" s="128" t="s">
        <v>16</v>
      </c>
      <c r="I80" s="129"/>
      <c r="J80" s="129"/>
      <c r="K80" s="129"/>
      <c r="L80" s="75" t="e">
        <f>SUM(L74:L79)-MIN(L74:L79)</f>
        <v>#N/A</v>
      </c>
      <c r="M80" s="23"/>
    </row>
    <row r="81" spans="1:13" ht="12" customHeight="1" outlineLevel="1">
      <c r="A81" s="65"/>
      <c r="B81" s="65"/>
      <c r="C81" s="65"/>
      <c r="D81" s="65"/>
      <c r="E81" s="65"/>
      <c r="F81" s="65"/>
      <c r="G81" s="65"/>
      <c r="H81" s="130"/>
      <c r="I81" s="130"/>
      <c r="J81" s="130"/>
      <c r="K81" s="130"/>
      <c r="L81" s="81"/>
      <c r="M81" s="17"/>
    </row>
    <row r="82" spans="1:13" ht="12" customHeight="1" outlineLevel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17"/>
    </row>
    <row r="83" spans="1:13" ht="19.5" customHeight="1">
      <c r="A83" s="39">
        <v>7</v>
      </c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22" t="e">
        <f>$L$93</f>
        <v>#N/A</v>
      </c>
      <c r="M83" s="17"/>
    </row>
    <row r="84" spans="1:13" ht="13.5" outlineLevel="1" thickBo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17"/>
    </row>
    <row r="85" spans="1:13" ht="12.75" outlineLevel="1">
      <c r="A85" s="119" t="s">
        <v>14</v>
      </c>
      <c r="B85" s="121" t="s">
        <v>8</v>
      </c>
      <c r="C85" s="123" t="s">
        <v>13</v>
      </c>
      <c r="D85" s="133" t="s">
        <v>4</v>
      </c>
      <c r="E85" s="134"/>
      <c r="F85" s="131" t="s">
        <v>3</v>
      </c>
      <c r="G85" s="132"/>
      <c r="H85" s="133" t="s">
        <v>9</v>
      </c>
      <c r="I85" s="134"/>
      <c r="J85" s="135" t="s">
        <v>5</v>
      </c>
      <c r="K85" s="136"/>
      <c r="L85" s="121" t="s">
        <v>10</v>
      </c>
      <c r="M85" s="23"/>
    </row>
    <row r="86" spans="1:13" ht="13.5" outlineLevel="1" thickBot="1">
      <c r="A86" s="120"/>
      <c r="B86" s="122"/>
      <c r="C86" s="124"/>
      <c r="D86" s="12" t="s">
        <v>12</v>
      </c>
      <c r="E86" s="13" t="s">
        <v>1</v>
      </c>
      <c r="F86" s="14" t="s">
        <v>12</v>
      </c>
      <c r="G86" s="15" t="s">
        <v>1</v>
      </c>
      <c r="H86" s="12" t="s">
        <v>12</v>
      </c>
      <c r="I86" s="13" t="s">
        <v>1</v>
      </c>
      <c r="J86" s="16" t="s">
        <v>12</v>
      </c>
      <c r="K86" s="15" t="s">
        <v>1</v>
      </c>
      <c r="L86" s="122"/>
      <c r="M86" s="23"/>
    </row>
    <row r="87" spans="1:13" ht="13.5" outlineLevel="1" thickBot="1">
      <c r="A87" s="24"/>
      <c r="B87" s="25"/>
      <c r="C87" s="94"/>
      <c r="D87" s="26"/>
      <c r="E87" s="71" t="e">
        <f>LOOKUP(D87,'Taškų '!$I$8:I$158,'Taškų '!$H$8:$H$158)</f>
        <v>#N/A</v>
      </c>
      <c r="F87" s="108"/>
      <c r="G87" s="82" t="e">
        <f>LOOKUP(F87,'Taškų '!$E$8:$E$158,'Taškų '!$C$8:$C$158)</f>
        <v>#N/A</v>
      </c>
      <c r="H87" s="111"/>
      <c r="I87" s="71" t="e">
        <f>LOOKUP(H87,'Taškų '!$D$8:$D$158,'Taškų '!$C$8:$C$158)</f>
        <v>#N/A</v>
      </c>
      <c r="J87" s="34"/>
      <c r="K87" s="82" t="e">
        <f>LOOKUP(J87,'Taškų '!$J$8:$J$158,'Taškų '!$H$8:$H$158)</f>
        <v>#N/A</v>
      </c>
      <c r="L87" s="84" t="e">
        <f aca="true" t="shared" si="6" ref="L87:L92">SUM(E87+G87+I87+K87)</f>
        <v>#N/A</v>
      </c>
      <c r="M87" s="23"/>
    </row>
    <row r="88" spans="1:13" ht="13.5" outlineLevel="1" thickBot="1">
      <c r="A88" s="24"/>
      <c r="B88" s="28"/>
      <c r="C88" s="94"/>
      <c r="D88" s="29"/>
      <c r="E88" s="71" t="e">
        <f>LOOKUP(D88,'Taškų '!$I$8:I$158,'Taškų '!$H$8:$H$158)</f>
        <v>#N/A</v>
      </c>
      <c r="F88" s="109"/>
      <c r="G88" s="82" t="e">
        <f>LOOKUP(F88,'Taškų '!$E$8:$E$158,'Taškų '!$C$8:$C$158)</f>
        <v>#N/A</v>
      </c>
      <c r="H88" s="112"/>
      <c r="I88" s="71" t="e">
        <f>LOOKUP(H88,'Taškų '!$D$8:$D$158,'Taškų '!$C$8:$C$158)</f>
        <v>#N/A</v>
      </c>
      <c r="J88" s="36"/>
      <c r="K88" s="82" t="e">
        <f>LOOKUP(J88,'Taškų '!$J$8:$J$158,'Taškų '!$H$8:$H$158)</f>
        <v>#N/A</v>
      </c>
      <c r="L88" s="77" t="e">
        <f t="shared" si="6"/>
        <v>#N/A</v>
      </c>
      <c r="M88" s="23"/>
    </row>
    <row r="89" spans="1:13" ht="13.5" outlineLevel="1" thickBot="1">
      <c r="A89" s="24"/>
      <c r="B89" s="28"/>
      <c r="C89" s="94"/>
      <c r="D89" s="29"/>
      <c r="E89" s="71" t="e">
        <f>LOOKUP(D89,'Taškų '!$I$8:I$158,'Taškų '!$H$8:$H$158)</f>
        <v>#N/A</v>
      </c>
      <c r="F89" s="109"/>
      <c r="G89" s="82" t="e">
        <f>LOOKUP(F89,'Taškų '!$E$8:$E$158,'Taškų '!$C$8:$C$158)</f>
        <v>#N/A</v>
      </c>
      <c r="H89" s="112"/>
      <c r="I89" s="71" t="e">
        <f>LOOKUP(H89,'Taškų '!$D$8:$D$158,'Taškų '!$C$8:$C$158)</f>
        <v>#N/A</v>
      </c>
      <c r="J89" s="36"/>
      <c r="K89" s="82" t="e">
        <f>LOOKUP(J89,'Taškų '!$J$8:$J$158,'Taškų '!$H$8:$H$158)</f>
        <v>#N/A</v>
      </c>
      <c r="L89" s="77" t="e">
        <f t="shared" si="6"/>
        <v>#N/A</v>
      </c>
      <c r="M89" s="23"/>
    </row>
    <row r="90" spans="1:13" ht="13.5" outlineLevel="1" thickBot="1">
      <c r="A90" s="24"/>
      <c r="B90" s="28"/>
      <c r="C90" s="94"/>
      <c r="D90" s="29"/>
      <c r="E90" s="71" t="e">
        <f>LOOKUP(D90,'Taškų '!$I$8:I$158,'Taškų '!$H$8:$H$158)</f>
        <v>#N/A</v>
      </c>
      <c r="F90" s="109"/>
      <c r="G90" s="82" t="e">
        <f>LOOKUP(F90,'Taškų '!$E$8:$E$158,'Taškų '!$C$8:$C$158)</f>
        <v>#N/A</v>
      </c>
      <c r="H90" s="112"/>
      <c r="I90" s="71" t="e">
        <f>LOOKUP(H90,'Taškų '!$D$8:$D$158,'Taškų '!$C$8:$C$158)</f>
        <v>#N/A</v>
      </c>
      <c r="J90" s="36"/>
      <c r="K90" s="82" t="e">
        <f>LOOKUP(J90,'Taškų '!$J$8:$J$158,'Taškų '!$H$8:$H$158)</f>
        <v>#N/A</v>
      </c>
      <c r="L90" s="77" t="e">
        <f t="shared" si="6"/>
        <v>#N/A</v>
      </c>
      <c r="M90" s="23"/>
    </row>
    <row r="91" spans="1:13" ht="13.5" outlineLevel="1" thickBot="1">
      <c r="A91" s="24"/>
      <c r="B91" s="28"/>
      <c r="C91" s="94"/>
      <c r="D91" s="29"/>
      <c r="E91" s="71" t="e">
        <f>LOOKUP(D91,'Taškų '!$I$8:I$158,'Taškų '!$H$8:$H$158)</f>
        <v>#N/A</v>
      </c>
      <c r="F91" s="109"/>
      <c r="G91" s="82" t="e">
        <f>LOOKUP(F91,'Taškų '!$E$8:$E$158,'Taškų '!$C$8:$C$158)</f>
        <v>#N/A</v>
      </c>
      <c r="H91" s="112"/>
      <c r="I91" s="71" t="e">
        <f>LOOKUP(H91,'Taškų '!$D$8:$D$158,'Taškų '!$C$8:$C$158)</f>
        <v>#N/A</v>
      </c>
      <c r="J91" s="36"/>
      <c r="K91" s="82" t="e">
        <f>LOOKUP(J91,'Taškų '!$J$8:$J$158,'Taškų '!$H$8:$H$158)</f>
        <v>#N/A</v>
      </c>
      <c r="L91" s="77" t="e">
        <f t="shared" si="6"/>
        <v>#N/A</v>
      </c>
      <c r="M91" s="23"/>
    </row>
    <row r="92" spans="1:13" ht="13.5" outlineLevel="1" thickBot="1">
      <c r="A92" s="24"/>
      <c r="B92" s="31"/>
      <c r="C92" s="94"/>
      <c r="D92" s="32"/>
      <c r="E92" s="74" t="e">
        <f>LOOKUP(D92,'Taškų '!$I$8:I$158,'Taškų '!$H$8:$H$158)</f>
        <v>#N/A</v>
      </c>
      <c r="F92" s="110"/>
      <c r="G92" s="73" t="e">
        <f>LOOKUP(F92,'Taškų '!$E$8:$E$158,'Taškų '!$C$8:$C$158)</f>
        <v>#N/A</v>
      </c>
      <c r="H92" s="113"/>
      <c r="I92" s="83" t="e">
        <f>LOOKUP(H92,'Taškų '!$D$8:$D$158,'Taškų '!$C$8:$C$158)</f>
        <v>#N/A</v>
      </c>
      <c r="J92" s="38"/>
      <c r="K92" s="86" t="e">
        <f>LOOKUP(J92,'Taškų '!$J$8:$J$158,'Taškų '!$H$8:$H$158)</f>
        <v>#N/A</v>
      </c>
      <c r="L92" s="78" t="e">
        <f t="shared" si="6"/>
        <v>#N/A</v>
      </c>
      <c r="M92" s="23"/>
    </row>
    <row r="93" spans="1:13" ht="13.5" outlineLevel="1" thickBot="1">
      <c r="A93" s="65"/>
      <c r="B93" s="65"/>
      <c r="C93" s="65"/>
      <c r="D93" s="85"/>
      <c r="E93" s="85"/>
      <c r="F93" s="85"/>
      <c r="G93" s="85"/>
      <c r="H93" s="128" t="s">
        <v>16</v>
      </c>
      <c r="I93" s="129"/>
      <c r="J93" s="129"/>
      <c r="K93" s="129"/>
      <c r="L93" s="75" t="e">
        <f>SUM(L87:L92)-MIN(L87:L92)</f>
        <v>#N/A</v>
      </c>
      <c r="M93" s="23"/>
    </row>
    <row r="94" spans="1:13" ht="12" customHeight="1" outlineLevel="1">
      <c r="A94" s="65"/>
      <c r="B94" s="65"/>
      <c r="C94" s="65"/>
      <c r="D94" s="65"/>
      <c r="E94" s="65"/>
      <c r="F94" s="65"/>
      <c r="G94" s="65"/>
      <c r="H94" s="130"/>
      <c r="I94" s="130"/>
      <c r="J94" s="130"/>
      <c r="K94" s="130"/>
      <c r="L94" s="81"/>
      <c r="M94" s="17"/>
    </row>
    <row r="95" spans="1:13" ht="12" customHeight="1" outlineLevel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17"/>
    </row>
    <row r="96" spans="1:13" ht="19.5" customHeight="1">
      <c r="A96" s="22">
        <v>8</v>
      </c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22"/>
      <c r="M96" s="17"/>
    </row>
    <row r="97" spans="1:13" ht="7.5" customHeight="1" outlineLevel="1" thickBo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17"/>
    </row>
    <row r="98" spans="1:13" ht="12.75" outlineLevel="1">
      <c r="A98" s="119" t="s">
        <v>14</v>
      </c>
      <c r="B98" s="121" t="s">
        <v>8</v>
      </c>
      <c r="C98" s="123" t="s">
        <v>13</v>
      </c>
      <c r="D98" s="133" t="s">
        <v>4</v>
      </c>
      <c r="E98" s="134"/>
      <c r="F98" s="131" t="s">
        <v>3</v>
      </c>
      <c r="G98" s="132"/>
      <c r="H98" s="133" t="s">
        <v>9</v>
      </c>
      <c r="I98" s="134"/>
      <c r="J98" s="135" t="s">
        <v>5</v>
      </c>
      <c r="K98" s="136"/>
      <c r="L98" s="121" t="s">
        <v>10</v>
      </c>
      <c r="M98" s="23"/>
    </row>
    <row r="99" spans="1:13" ht="13.5" outlineLevel="1" thickBot="1">
      <c r="A99" s="120"/>
      <c r="B99" s="122"/>
      <c r="C99" s="124"/>
      <c r="D99" s="12" t="s">
        <v>12</v>
      </c>
      <c r="E99" s="13" t="s">
        <v>1</v>
      </c>
      <c r="F99" s="14" t="s">
        <v>12</v>
      </c>
      <c r="G99" s="15" t="s">
        <v>1</v>
      </c>
      <c r="H99" s="12" t="s">
        <v>12</v>
      </c>
      <c r="I99" s="13" t="s">
        <v>1</v>
      </c>
      <c r="J99" s="16" t="s">
        <v>12</v>
      </c>
      <c r="K99" s="15" t="s">
        <v>1</v>
      </c>
      <c r="L99" s="122"/>
      <c r="M99" s="23"/>
    </row>
    <row r="100" spans="1:13" ht="13.5" outlineLevel="1" thickBot="1">
      <c r="A100" s="24"/>
      <c r="B100" s="40"/>
      <c r="C100" s="94"/>
      <c r="D100" s="26"/>
      <c r="E100" s="71" t="e">
        <f>LOOKUP(D100,'Taškų '!$I$8:I$158,'Taškų '!$H$8:$H$158)</f>
        <v>#N/A</v>
      </c>
      <c r="F100" s="108"/>
      <c r="G100" s="82" t="e">
        <f>LOOKUP(F100,'Taškų '!$E$8:$E$158,'Taškų '!$C$8:$C$158)</f>
        <v>#N/A</v>
      </c>
      <c r="H100" s="111"/>
      <c r="I100" s="71" t="e">
        <f>LOOKUP(H100,'Taškų '!$D$8:$D$158,'Taškų '!$C$8:$C$158)</f>
        <v>#N/A</v>
      </c>
      <c r="J100" s="34"/>
      <c r="K100" s="82" t="e">
        <f>LOOKUP(J100,'Taškų '!$J$8:$J$158,'Taškų '!$H$8:$H$158)</f>
        <v>#N/A</v>
      </c>
      <c r="L100" s="84" t="e">
        <f aca="true" t="shared" si="7" ref="L100:L105">SUM(E100+G100+I100+K100)</f>
        <v>#N/A</v>
      </c>
      <c r="M100" s="23"/>
    </row>
    <row r="101" spans="1:13" ht="13.5" outlineLevel="1" thickBot="1">
      <c r="A101" s="24"/>
      <c r="B101" s="41"/>
      <c r="C101" s="95"/>
      <c r="D101" s="29"/>
      <c r="E101" s="71" t="e">
        <f>LOOKUP(D101,'Taškų '!$I$8:I$158,'Taškų '!$H$8:$H$158)</f>
        <v>#N/A</v>
      </c>
      <c r="F101" s="109"/>
      <c r="G101" s="82" t="e">
        <f>LOOKUP(F101,'Taškų '!$E$8:$E$158,'Taškų '!$C$8:$C$158)</f>
        <v>#N/A</v>
      </c>
      <c r="H101" s="112"/>
      <c r="I101" s="71" t="e">
        <f>LOOKUP(H101,'Taškų '!$D$8:$D$158,'Taškų '!$C$8:$C$158)</f>
        <v>#N/A</v>
      </c>
      <c r="J101" s="36"/>
      <c r="K101" s="82" t="e">
        <f>LOOKUP(J101,'Taškų '!$J$8:$J$158,'Taškų '!$H$8:$H$158)</f>
        <v>#N/A</v>
      </c>
      <c r="L101" s="77" t="e">
        <f t="shared" si="7"/>
        <v>#N/A</v>
      </c>
      <c r="M101" s="23"/>
    </row>
    <row r="102" spans="1:13" ht="13.5" outlineLevel="1" thickBot="1">
      <c r="A102" s="24"/>
      <c r="B102" s="41"/>
      <c r="C102" s="95"/>
      <c r="D102" s="29"/>
      <c r="E102" s="71" t="e">
        <f>LOOKUP(D102,'Taškų '!$I$8:I$158,'Taškų '!$H$8:$H$158)</f>
        <v>#N/A</v>
      </c>
      <c r="F102" s="109"/>
      <c r="G102" s="82" t="e">
        <f>LOOKUP(F102,'Taškų '!$E$8:$E$158,'Taškų '!$C$8:$C$158)</f>
        <v>#N/A</v>
      </c>
      <c r="H102" s="112"/>
      <c r="I102" s="71" t="e">
        <f>LOOKUP(H102,'Taškų '!$D$8:$D$158,'Taškų '!$C$8:$C$158)</f>
        <v>#N/A</v>
      </c>
      <c r="J102" s="36"/>
      <c r="K102" s="82" t="e">
        <f>LOOKUP(J102,'Taškų '!$J$8:$J$158,'Taškų '!$H$8:$H$158)</f>
        <v>#N/A</v>
      </c>
      <c r="L102" s="77" t="e">
        <f t="shared" si="7"/>
        <v>#N/A</v>
      </c>
      <c r="M102" s="23"/>
    </row>
    <row r="103" spans="1:13" ht="13.5" outlineLevel="1" thickBot="1">
      <c r="A103" s="24"/>
      <c r="B103" s="41"/>
      <c r="C103" s="95"/>
      <c r="D103" s="29"/>
      <c r="E103" s="71" t="e">
        <f>LOOKUP(D103,'Taškų '!$I$8:I$158,'Taškų '!$H$8:$H$158)</f>
        <v>#N/A</v>
      </c>
      <c r="F103" s="109"/>
      <c r="G103" s="82" t="e">
        <f>LOOKUP(F103,'Taškų '!$E$8:$E$158,'Taškų '!$C$8:$C$158)</f>
        <v>#N/A</v>
      </c>
      <c r="H103" s="112"/>
      <c r="I103" s="71" t="e">
        <f>LOOKUP(H103,'Taškų '!$D$8:$D$158,'Taškų '!$C$8:$C$158)</f>
        <v>#N/A</v>
      </c>
      <c r="J103" s="36"/>
      <c r="K103" s="82" t="e">
        <f>LOOKUP(J103,'Taškų '!$J$8:$J$158,'Taškų '!$H$8:$H$158)</f>
        <v>#N/A</v>
      </c>
      <c r="L103" s="77" t="e">
        <f t="shared" si="7"/>
        <v>#N/A</v>
      </c>
      <c r="M103" s="23"/>
    </row>
    <row r="104" spans="1:13" ht="13.5" outlineLevel="1" thickBot="1">
      <c r="A104" s="24"/>
      <c r="B104" s="41"/>
      <c r="C104" s="95"/>
      <c r="D104" s="29"/>
      <c r="E104" s="71" t="e">
        <f>LOOKUP(D104,'Taškų '!$I$8:I$158,'Taškų '!$H$8:$H$158)</f>
        <v>#N/A</v>
      </c>
      <c r="F104" s="109"/>
      <c r="G104" s="82" t="e">
        <f>LOOKUP(F104,'Taškų '!$E$8:$E$158,'Taškų '!$C$8:$C$158)</f>
        <v>#N/A</v>
      </c>
      <c r="H104" s="112"/>
      <c r="I104" s="71" t="e">
        <f>LOOKUP(H104,'Taškų '!$D$8:$D$158,'Taškų '!$C$8:$C$158)</f>
        <v>#N/A</v>
      </c>
      <c r="J104" s="36"/>
      <c r="K104" s="82" t="e">
        <f>LOOKUP(J104,'Taškų '!$J$8:$J$158,'Taškų '!$H$8:$H$158)</f>
        <v>#N/A</v>
      </c>
      <c r="L104" s="77" t="e">
        <f t="shared" si="7"/>
        <v>#N/A</v>
      </c>
      <c r="M104" s="23"/>
    </row>
    <row r="105" spans="1:13" ht="13.5" outlineLevel="1" thickBot="1">
      <c r="A105" s="24"/>
      <c r="B105" s="42"/>
      <c r="C105" s="96"/>
      <c r="D105" s="32"/>
      <c r="E105" s="74" t="e">
        <f>LOOKUP(D105,'Taškų '!$I$8:I$158,'Taškų '!$H$8:$H$158)</f>
        <v>#N/A</v>
      </c>
      <c r="F105" s="110"/>
      <c r="G105" s="73" t="e">
        <f>LOOKUP(F105,'Taškų '!$E$8:$E$158,'Taškų '!$C$8:$C$158)</f>
        <v>#N/A</v>
      </c>
      <c r="H105" s="113"/>
      <c r="I105" s="83" t="e">
        <f>LOOKUP(H105,'Taškų '!$D$8:$D$158,'Taškų '!$C$8:$C$158)</f>
        <v>#N/A</v>
      </c>
      <c r="J105" s="38"/>
      <c r="K105" s="86" t="e">
        <f>LOOKUP(J105,'Taškų '!$J$8:$J$158,'Taškų '!$H$8:$H$158)</f>
        <v>#N/A</v>
      </c>
      <c r="L105" s="78" t="e">
        <f t="shared" si="7"/>
        <v>#N/A</v>
      </c>
      <c r="M105" s="23"/>
    </row>
    <row r="106" spans="1:13" ht="13.5" outlineLevel="1" thickBot="1">
      <c r="A106" s="65"/>
      <c r="B106" s="87"/>
      <c r="C106" s="65"/>
      <c r="D106" s="85"/>
      <c r="E106" s="85"/>
      <c r="F106" s="85"/>
      <c r="G106" s="85"/>
      <c r="H106" s="128" t="s">
        <v>16</v>
      </c>
      <c r="I106" s="129"/>
      <c r="J106" s="129"/>
      <c r="K106" s="129"/>
      <c r="L106" s="75" t="e">
        <f>SUM(L100:L105)-MIN(L100:L105)</f>
        <v>#N/A</v>
      </c>
      <c r="M106" s="23"/>
    </row>
    <row r="107" spans="1:13" ht="12.75" outlineLevel="1">
      <c r="A107" s="65"/>
      <c r="B107" s="87"/>
      <c r="C107" s="65"/>
      <c r="D107" s="65"/>
      <c r="E107" s="65"/>
      <c r="F107" s="65"/>
      <c r="G107" s="65"/>
      <c r="H107" s="130"/>
      <c r="I107" s="130"/>
      <c r="J107" s="130"/>
      <c r="K107" s="130"/>
      <c r="L107" s="81"/>
      <c r="M107" s="17"/>
    </row>
    <row r="108" spans="1:13" ht="12.75" outlineLevel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17"/>
    </row>
    <row r="109" spans="1:13" ht="12.75" outlineLevel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17"/>
    </row>
    <row r="110" spans="1:13" ht="9" customHeight="1" outlineLevel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17"/>
    </row>
    <row r="111" spans="1:13" ht="8.25" customHeight="1" outlineLevel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17"/>
    </row>
    <row r="112" spans="1:13" ht="12.75" outlineLevel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17"/>
    </row>
    <row r="113" spans="1:13" ht="19.5" customHeight="1">
      <c r="A113" s="22">
        <v>9</v>
      </c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22" t="e">
        <f>$L$123</f>
        <v>#N/A</v>
      </c>
      <c r="M113" s="17"/>
    </row>
    <row r="114" spans="1:13" ht="13.5" outlineLevel="1" thickBo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17"/>
    </row>
    <row r="115" spans="1:13" ht="12.75" outlineLevel="1">
      <c r="A115" s="119" t="s">
        <v>14</v>
      </c>
      <c r="B115" s="121" t="s">
        <v>8</v>
      </c>
      <c r="C115" s="123" t="s">
        <v>13</v>
      </c>
      <c r="D115" s="133" t="s">
        <v>4</v>
      </c>
      <c r="E115" s="134"/>
      <c r="F115" s="131" t="s">
        <v>3</v>
      </c>
      <c r="G115" s="132"/>
      <c r="H115" s="133" t="s">
        <v>9</v>
      </c>
      <c r="I115" s="134"/>
      <c r="J115" s="135" t="s">
        <v>5</v>
      </c>
      <c r="K115" s="136"/>
      <c r="L115" s="121" t="s">
        <v>10</v>
      </c>
      <c r="M115" s="23"/>
    </row>
    <row r="116" spans="1:13" ht="13.5" outlineLevel="1" thickBot="1">
      <c r="A116" s="120"/>
      <c r="B116" s="122"/>
      <c r="C116" s="143"/>
      <c r="D116" s="12" t="s">
        <v>12</v>
      </c>
      <c r="E116" s="13" t="s">
        <v>1</v>
      </c>
      <c r="F116" s="14" t="s">
        <v>12</v>
      </c>
      <c r="G116" s="15" t="s">
        <v>1</v>
      </c>
      <c r="H116" s="12" t="s">
        <v>12</v>
      </c>
      <c r="I116" s="13" t="s">
        <v>1</v>
      </c>
      <c r="J116" s="16" t="s">
        <v>12</v>
      </c>
      <c r="K116" s="15" t="s">
        <v>1</v>
      </c>
      <c r="L116" s="122"/>
      <c r="M116" s="23"/>
    </row>
    <row r="117" spans="1:13" ht="13.5" outlineLevel="1" thickBot="1">
      <c r="A117" s="24"/>
      <c r="B117" s="43"/>
      <c r="C117" s="105"/>
      <c r="D117" s="26"/>
      <c r="E117" s="71" t="e">
        <f>LOOKUP(D117,'Taškų '!$I$8:I$158,'Taškų '!$H$8:$H$158)</f>
        <v>#N/A</v>
      </c>
      <c r="F117" s="108"/>
      <c r="G117" s="82" t="e">
        <f>LOOKUP(F117,'Taškų '!$E$8:$E$158,'Taškų '!$C$8:$C$158)</f>
        <v>#N/A</v>
      </c>
      <c r="H117" s="111"/>
      <c r="I117" s="71" t="e">
        <f>LOOKUP(H117,'Taškų '!$D$8:$D$158,'Taškų '!$C$8:$C$158)</f>
        <v>#N/A</v>
      </c>
      <c r="J117" s="34"/>
      <c r="K117" s="82" t="e">
        <f>LOOKUP(J117,'Taškų '!$J$8:$J$158,'Taškų '!$H$8:$H$158)</f>
        <v>#N/A</v>
      </c>
      <c r="L117" s="84" t="e">
        <f aca="true" t="shared" si="8" ref="L117:L122">SUM(E117+G117+I117+K117)</f>
        <v>#N/A</v>
      </c>
      <c r="M117" s="23"/>
    </row>
    <row r="118" spans="1:13" ht="13.5" outlineLevel="1" thickBot="1">
      <c r="A118" s="24"/>
      <c r="B118" s="44"/>
      <c r="C118" s="106"/>
      <c r="D118" s="29"/>
      <c r="E118" s="71" t="e">
        <f>LOOKUP(D118,'Taškų '!$I$8:I$158,'Taškų '!$H$8:$H$158)</f>
        <v>#N/A</v>
      </c>
      <c r="F118" s="109"/>
      <c r="G118" s="82" t="e">
        <f>LOOKUP(F118,'Taškų '!$E$8:$E$158,'Taškų '!$C$8:$C$158)</f>
        <v>#N/A</v>
      </c>
      <c r="H118" s="112"/>
      <c r="I118" s="71" t="e">
        <f>LOOKUP(H118,'Taškų '!$D$8:$D$158,'Taškų '!$C$8:$C$158)</f>
        <v>#N/A</v>
      </c>
      <c r="J118" s="36"/>
      <c r="K118" s="82" t="e">
        <f>LOOKUP(J118,'Taškų '!$J$8:$J$158,'Taškų '!$H$8:$H$158)</f>
        <v>#N/A</v>
      </c>
      <c r="L118" s="77" t="e">
        <f t="shared" si="8"/>
        <v>#N/A</v>
      </c>
      <c r="M118" s="23"/>
    </row>
    <row r="119" spans="1:13" ht="13.5" outlineLevel="1" thickBot="1">
      <c r="A119" s="24"/>
      <c r="B119" s="44"/>
      <c r="C119" s="106"/>
      <c r="D119" s="29"/>
      <c r="E119" s="71" t="e">
        <f>LOOKUP(D119,'Taškų '!$I$8:I$158,'Taškų '!$H$8:$H$158)</f>
        <v>#N/A</v>
      </c>
      <c r="F119" s="109"/>
      <c r="G119" s="82" t="e">
        <f>LOOKUP(F119,'Taškų '!$E$8:$E$158,'Taškų '!$C$8:$C$158)</f>
        <v>#N/A</v>
      </c>
      <c r="H119" s="112"/>
      <c r="I119" s="71" t="e">
        <f>LOOKUP(H119,'Taškų '!$D$8:$D$158,'Taškų '!$C$8:$C$158)</f>
        <v>#N/A</v>
      </c>
      <c r="J119" s="36"/>
      <c r="K119" s="82" t="e">
        <f>LOOKUP(J119,'Taškų '!$J$8:$J$158,'Taškų '!$H$8:$H$158)</f>
        <v>#N/A</v>
      </c>
      <c r="L119" s="77" t="e">
        <f t="shared" si="8"/>
        <v>#N/A</v>
      </c>
      <c r="M119" s="23"/>
    </row>
    <row r="120" spans="1:13" ht="13.5" outlineLevel="1" thickBot="1">
      <c r="A120" s="24"/>
      <c r="B120" s="44"/>
      <c r="C120" s="106"/>
      <c r="D120" s="29"/>
      <c r="E120" s="71" t="e">
        <f>LOOKUP(D120,'Taškų '!$I$8:I$158,'Taškų '!$H$8:$H$158)</f>
        <v>#N/A</v>
      </c>
      <c r="F120" s="109"/>
      <c r="G120" s="82" t="e">
        <f>LOOKUP(F120,'Taškų '!$E$8:$E$158,'Taškų '!$C$8:$C$158)</f>
        <v>#N/A</v>
      </c>
      <c r="H120" s="112"/>
      <c r="I120" s="71" t="e">
        <f>LOOKUP(H120,'Taškų '!$D$8:$D$158,'Taškų '!$C$8:$C$158)</f>
        <v>#N/A</v>
      </c>
      <c r="J120" s="36"/>
      <c r="K120" s="82" t="e">
        <f>LOOKUP(J120,'Taškų '!$J$8:$J$158,'Taškų '!$H$8:$H$158)</f>
        <v>#N/A</v>
      </c>
      <c r="L120" s="77" t="e">
        <f t="shared" si="8"/>
        <v>#N/A</v>
      </c>
      <c r="M120" s="23"/>
    </row>
    <row r="121" spans="1:13" ht="13.5" outlineLevel="1" thickBot="1">
      <c r="A121" s="24"/>
      <c r="B121" s="43"/>
      <c r="C121" s="106"/>
      <c r="D121" s="29"/>
      <c r="E121" s="71" t="e">
        <f>LOOKUP(D121,'Taškų '!$I$8:I$158,'Taškų '!$H$8:$H$158)</f>
        <v>#N/A</v>
      </c>
      <c r="F121" s="109"/>
      <c r="G121" s="82" t="e">
        <f>LOOKUP(F121,'Taškų '!$E$8:$E$158,'Taškų '!$C$8:$C$158)</f>
        <v>#N/A</v>
      </c>
      <c r="H121" s="112"/>
      <c r="I121" s="71" t="e">
        <f>LOOKUP(H121,'Taškų '!$D$8:$D$158,'Taškų '!$C$8:$C$158)</f>
        <v>#N/A</v>
      </c>
      <c r="J121" s="36"/>
      <c r="K121" s="82" t="e">
        <f>LOOKUP(J121,'Taškų '!$J$8:$J$158,'Taškų '!$H$8:$H$158)</f>
        <v>#N/A</v>
      </c>
      <c r="L121" s="77" t="e">
        <f t="shared" si="8"/>
        <v>#N/A</v>
      </c>
      <c r="M121" s="23"/>
    </row>
    <row r="122" spans="1:13" ht="13.5" outlineLevel="1" thickBot="1">
      <c r="A122" s="24"/>
      <c r="B122" s="45"/>
      <c r="C122" s="107"/>
      <c r="D122" s="32"/>
      <c r="E122" s="74" t="e">
        <f>LOOKUP(D122,'Taškų '!$I$8:I$158,'Taškų '!$H$8:$H$158)</f>
        <v>#N/A</v>
      </c>
      <c r="F122" s="110"/>
      <c r="G122" s="73" t="e">
        <f>LOOKUP(F122,'Taškų '!$E$8:$E$158,'Taškų '!$C$8:$C$158)</f>
        <v>#N/A</v>
      </c>
      <c r="H122" s="113"/>
      <c r="I122" s="83" t="e">
        <f>LOOKUP(H122,'Taškų '!$D$8:$D$158,'Taškų '!$C$8:$C$158)</f>
        <v>#N/A</v>
      </c>
      <c r="J122" s="38"/>
      <c r="K122" s="86" t="e">
        <f>LOOKUP(J122,'Taškų '!$J$8:$J$158,'Taškų '!$H$8:$H$158)</f>
        <v>#N/A</v>
      </c>
      <c r="L122" s="78" t="e">
        <f t="shared" si="8"/>
        <v>#N/A</v>
      </c>
      <c r="M122" s="23"/>
    </row>
    <row r="123" spans="1:13" ht="13.5" outlineLevel="1" thickBot="1">
      <c r="A123" s="65"/>
      <c r="B123" s="65"/>
      <c r="C123" s="65"/>
      <c r="D123" s="85"/>
      <c r="E123" s="85"/>
      <c r="F123" s="85"/>
      <c r="G123" s="85"/>
      <c r="H123" s="128" t="s">
        <v>16</v>
      </c>
      <c r="I123" s="129"/>
      <c r="J123" s="129"/>
      <c r="K123" s="129"/>
      <c r="L123" s="75" t="e">
        <f>SUM(L117:L122)-MIN(L117:L122)</f>
        <v>#N/A</v>
      </c>
      <c r="M123" s="23"/>
    </row>
    <row r="124" spans="1:13" ht="12.75" outlineLevel="1">
      <c r="A124" s="65"/>
      <c r="B124" s="65"/>
      <c r="C124" s="65"/>
      <c r="D124" s="65"/>
      <c r="E124" s="65"/>
      <c r="F124" s="65"/>
      <c r="G124" s="65"/>
      <c r="H124" s="130"/>
      <c r="I124" s="130"/>
      <c r="J124" s="130"/>
      <c r="K124" s="130"/>
      <c r="L124" s="81"/>
      <c r="M124" s="17"/>
    </row>
    <row r="125" spans="1:13" ht="12.75" outlineLevel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17"/>
    </row>
    <row r="126" spans="1:13" ht="19.5" customHeight="1">
      <c r="A126" s="22">
        <v>10</v>
      </c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22" t="e">
        <f>$L$136</f>
        <v>#N/A</v>
      </c>
      <c r="M126" s="17"/>
    </row>
    <row r="127" spans="1:13" ht="13.5" outlineLevel="1" thickBo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17"/>
    </row>
    <row r="128" spans="1:13" ht="12.75" outlineLevel="1">
      <c r="A128" s="119" t="s">
        <v>14</v>
      </c>
      <c r="B128" s="121" t="s">
        <v>8</v>
      </c>
      <c r="C128" s="123" t="s">
        <v>13</v>
      </c>
      <c r="D128" s="133" t="s">
        <v>4</v>
      </c>
      <c r="E128" s="134"/>
      <c r="F128" s="131" t="s">
        <v>3</v>
      </c>
      <c r="G128" s="132"/>
      <c r="H128" s="133" t="s">
        <v>9</v>
      </c>
      <c r="I128" s="134"/>
      <c r="J128" s="135" t="s">
        <v>5</v>
      </c>
      <c r="K128" s="136"/>
      <c r="L128" s="121" t="s">
        <v>10</v>
      </c>
      <c r="M128" s="23"/>
    </row>
    <row r="129" spans="1:13" ht="13.5" outlineLevel="1" thickBot="1">
      <c r="A129" s="120"/>
      <c r="B129" s="122"/>
      <c r="C129" s="124"/>
      <c r="D129" s="12" t="s">
        <v>12</v>
      </c>
      <c r="E129" s="13" t="s">
        <v>1</v>
      </c>
      <c r="F129" s="14" t="s">
        <v>12</v>
      </c>
      <c r="G129" s="15" t="s">
        <v>1</v>
      </c>
      <c r="H129" s="12" t="s">
        <v>12</v>
      </c>
      <c r="I129" s="13" t="s">
        <v>1</v>
      </c>
      <c r="J129" s="16" t="s">
        <v>12</v>
      </c>
      <c r="K129" s="15" t="s">
        <v>1</v>
      </c>
      <c r="L129" s="122"/>
      <c r="M129" s="23"/>
    </row>
    <row r="130" spans="1:13" ht="12.75" outlineLevel="1">
      <c r="A130" s="24"/>
      <c r="B130" s="40"/>
      <c r="C130" s="94"/>
      <c r="D130" s="26"/>
      <c r="E130" s="71" t="e">
        <f>LOOKUP(D130,'Taškų '!$I$8:I$158,'Taškų '!$H$8:$H$158)</f>
        <v>#N/A</v>
      </c>
      <c r="F130" s="108"/>
      <c r="G130" s="82" t="e">
        <f>LOOKUP(F130,'Taškų '!$E$8:$E$158,'Taškų '!$C$8:$C$158)</f>
        <v>#N/A</v>
      </c>
      <c r="H130" s="111"/>
      <c r="I130" s="71" t="e">
        <f>LOOKUP(H130,'Taškų '!$D$8:$D$158,'Taškų '!$C$8:$C$158)</f>
        <v>#N/A</v>
      </c>
      <c r="J130" s="34"/>
      <c r="K130" s="82" t="e">
        <f>LOOKUP(J130,'Taškų '!$J$8:$J$158,'Taškų '!$H$8:$H$158)</f>
        <v>#N/A</v>
      </c>
      <c r="L130" s="84" t="e">
        <f aca="true" t="shared" si="9" ref="L130:L135">SUM(E130+G130+I130+K130)</f>
        <v>#N/A</v>
      </c>
      <c r="M130" s="23"/>
    </row>
    <row r="131" spans="1:13" ht="12.75" outlineLevel="1">
      <c r="A131" s="35"/>
      <c r="B131" s="41"/>
      <c r="C131" s="95"/>
      <c r="D131" s="29"/>
      <c r="E131" s="71" t="e">
        <f>LOOKUP(D131,'Taškų '!$I$8:I$158,'Taškų '!$H$8:$H$158)</f>
        <v>#N/A</v>
      </c>
      <c r="F131" s="109"/>
      <c r="G131" s="82" t="e">
        <f>LOOKUP(F131,'Taškų '!$E$8:$E$158,'Taškų '!$C$8:$C$158)</f>
        <v>#N/A</v>
      </c>
      <c r="H131" s="112"/>
      <c r="I131" s="71" t="e">
        <f>LOOKUP(H131,'Taškų '!$D$8:$D$158,'Taškų '!$C$8:$C$158)</f>
        <v>#N/A</v>
      </c>
      <c r="J131" s="36"/>
      <c r="K131" s="82" t="e">
        <f>LOOKUP(J131,'Taškų '!$J$8:$J$158,'Taškų '!$H$8:$H$158)</f>
        <v>#N/A</v>
      </c>
      <c r="L131" s="77" t="e">
        <f t="shared" si="9"/>
        <v>#N/A</v>
      </c>
      <c r="M131" s="23"/>
    </row>
    <row r="132" spans="1:13" ht="12.75" outlineLevel="1">
      <c r="A132" s="35"/>
      <c r="B132" s="41"/>
      <c r="C132" s="95"/>
      <c r="D132" s="29"/>
      <c r="E132" s="71" t="e">
        <f>LOOKUP(D132,'Taškų '!$I$8:I$158,'Taškų '!$H$8:$H$158)</f>
        <v>#N/A</v>
      </c>
      <c r="F132" s="109"/>
      <c r="G132" s="82" t="e">
        <f>LOOKUP(F132,'Taškų '!$E$8:$E$158,'Taškų '!$C$8:$C$158)</f>
        <v>#N/A</v>
      </c>
      <c r="H132" s="112"/>
      <c r="I132" s="71" t="e">
        <f>LOOKUP(H132,'Taškų '!$D$8:$D$158,'Taškų '!$C$8:$C$158)</f>
        <v>#N/A</v>
      </c>
      <c r="J132" s="36"/>
      <c r="K132" s="82" t="e">
        <f>LOOKUP(J132,'Taškų '!$J$8:$J$158,'Taškų '!$H$8:$H$158)</f>
        <v>#N/A</v>
      </c>
      <c r="L132" s="77" t="e">
        <f t="shared" si="9"/>
        <v>#N/A</v>
      </c>
      <c r="M132" s="23"/>
    </row>
    <row r="133" spans="1:13" ht="12.75" outlineLevel="1">
      <c r="A133" s="35"/>
      <c r="B133" s="41"/>
      <c r="C133" s="95"/>
      <c r="D133" s="29"/>
      <c r="E133" s="71" t="e">
        <f>LOOKUP(D133,'Taškų '!$I$8:I$158,'Taškų '!$H$8:$H$158)</f>
        <v>#N/A</v>
      </c>
      <c r="F133" s="109"/>
      <c r="G133" s="82" t="e">
        <f>LOOKUP(F133,'Taškų '!$E$8:$E$158,'Taškų '!$C$8:$C$158)</f>
        <v>#N/A</v>
      </c>
      <c r="H133" s="112"/>
      <c r="I133" s="71" t="e">
        <f>LOOKUP(H133,'Taškų '!$D$8:$D$158,'Taškų '!$C$8:$C$158)</f>
        <v>#N/A</v>
      </c>
      <c r="J133" s="36"/>
      <c r="K133" s="82" t="e">
        <f>LOOKUP(J133,'Taškų '!$J$8:$J$158,'Taškų '!$H$8:$H$158)</f>
        <v>#N/A</v>
      </c>
      <c r="L133" s="77" t="e">
        <f t="shared" si="9"/>
        <v>#N/A</v>
      </c>
      <c r="M133" s="23"/>
    </row>
    <row r="134" spans="1:13" ht="12.75" outlineLevel="1">
      <c r="A134" s="35"/>
      <c r="B134" s="41"/>
      <c r="C134" s="95"/>
      <c r="D134" s="29"/>
      <c r="E134" s="71" t="e">
        <f>LOOKUP(D134,'Taškų '!$I$8:I$158,'Taškų '!$H$8:$H$158)</f>
        <v>#N/A</v>
      </c>
      <c r="F134" s="109"/>
      <c r="G134" s="82" t="e">
        <f>LOOKUP(F134,'Taškų '!$E$8:$E$158,'Taškų '!$C$8:$C$158)</f>
        <v>#N/A</v>
      </c>
      <c r="H134" s="112"/>
      <c r="I134" s="71" t="e">
        <f>LOOKUP(H134,'Taškų '!$D$8:$D$158,'Taškų '!$C$8:$C$158)</f>
        <v>#N/A</v>
      </c>
      <c r="J134" s="36"/>
      <c r="K134" s="82" t="e">
        <f>LOOKUP(J134,'Taškų '!$J$8:$J$158,'Taškų '!$H$8:$H$158)</f>
        <v>#N/A</v>
      </c>
      <c r="L134" s="77" t="e">
        <f t="shared" si="9"/>
        <v>#N/A</v>
      </c>
      <c r="M134" s="23"/>
    </row>
    <row r="135" spans="1:13" ht="13.5" outlineLevel="1" thickBot="1">
      <c r="A135" s="37"/>
      <c r="B135" s="42"/>
      <c r="C135" s="96"/>
      <c r="D135" s="32"/>
      <c r="E135" s="74" t="e">
        <f>LOOKUP(D135,'Taškų '!$I$8:I$158,'Taškų '!$H$8:$H$158)</f>
        <v>#N/A</v>
      </c>
      <c r="F135" s="110"/>
      <c r="G135" s="73" t="e">
        <f>LOOKUP(F135,'Taškų '!$E$8:$E$158,'Taškų '!$C$8:$C$158)</f>
        <v>#N/A</v>
      </c>
      <c r="H135" s="113"/>
      <c r="I135" s="83" t="e">
        <f>LOOKUP(H135,'Taškų '!$D$8:$D$158,'Taškų '!$C$8:$C$158)</f>
        <v>#N/A</v>
      </c>
      <c r="J135" s="38"/>
      <c r="K135" s="86" t="e">
        <f>LOOKUP(J135,'Taškų '!$J$8:$J$158,'Taškų '!$H$8:$H$158)</f>
        <v>#N/A</v>
      </c>
      <c r="L135" s="78" t="e">
        <f t="shared" si="9"/>
        <v>#N/A</v>
      </c>
      <c r="M135" s="23"/>
    </row>
    <row r="136" spans="1:13" ht="13.5" outlineLevel="1" thickBot="1">
      <c r="A136" s="65"/>
      <c r="B136" s="65"/>
      <c r="C136" s="65"/>
      <c r="D136" s="85"/>
      <c r="E136" s="85"/>
      <c r="F136" s="85"/>
      <c r="G136" s="85"/>
      <c r="H136" s="128" t="s">
        <v>16</v>
      </c>
      <c r="I136" s="129"/>
      <c r="J136" s="129"/>
      <c r="K136" s="129"/>
      <c r="L136" s="75" t="e">
        <f>SUM(L130:L135)-MIN(L130:L135)</f>
        <v>#N/A</v>
      </c>
      <c r="M136" s="23"/>
    </row>
    <row r="137" spans="1:13" ht="12.75" customHeight="1" outlineLevel="1">
      <c r="A137" s="65"/>
      <c r="B137" s="65"/>
      <c r="C137" s="65"/>
      <c r="D137" s="65"/>
      <c r="E137" s="65"/>
      <c r="F137" s="65"/>
      <c r="G137" s="65"/>
      <c r="H137" s="130"/>
      <c r="I137" s="130"/>
      <c r="J137" s="130"/>
      <c r="K137" s="130"/>
      <c r="L137" s="81"/>
      <c r="M137" s="17"/>
    </row>
    <row r="138" spans="1:13" ht="3.75" customHeight="1" outlineLevel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17"/>
    </row>
    <row r="139" spans="1:13" ht="9.75" customHeight="1" outlineLevel="1">
      <c r="A139" s="65"/>
      <c r="B139" s="65"/>
      <c r="C139" s="65"/>
      <c r="D139" s="65"/>
      <c r="E139" s="65"/>
      <c r="F139" s="65"/>
      <c r="G139" s="65"/>
      <c r="H139" s="88"/>
      <c r="I139" s="65"/>
      <c r="J139" s="65"/>
      <c r="K139" s="65"/>
      <c r="L139" s="65"/>
      <c r="M139" s="17"/>
    </row>
    <row r="140" spans="1:13" ht="4.5" customHeight="1" outlineLevel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17"/>
    </row>
    <row r="141" spans="1:13" ht="19.5" customHeight="1">
      <c r="A141" s="47">
        <v>11</v>
      </c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22" t="e">
        <f>$L$151</f>
        <v>#N/A</v>
      </c>
      <c r="M141" s="17"/>
    </row>
    <row r="142" spans="1:13" ht="13.5" outlineLevel="1" thickBo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17"/>
    </row>
    <row r="143" spans="1:13" ht="12.75" outlineLevel="1">
      <c r="A143" s="119" t="s">
        <v>14</v>
      </c>
      <c r="B143" s="121" t="s">
        <v>8</v>
      </c>
      <c r="C143" s="123" t="s">
        <v>13</v>
      </c>
      <c r="D143" s="133" t="s">
        <v>4</v>
      </c>
      <c r="E143" s="134"/>
      <c r="F143" s="131" t="s">
        <v>3</v>
      </c>
      <c r="G143" s="132"/>
      <c r="H143" s="133" t="s">
        <v>9</v>
      </c>
      <c r="I143" s="134"/>
      <c r="J143" s="135" t="s">
        <v>5</v>
      </c>
      <c r="K143" s="136"/>
      <c r="L143" s="121" t="s">
        <v>10</v>
      </c>
      <c r="M143" s="23"/>
    </row>
    <row r="144" spans="1:13" ht="13.5" outlineLevel="1" thickBot="1">
      <c r="A144" s="120"/>
      <c r="B144" s="142"/>
      <c r="C144" s="143"/>
      <c r="D144" s="12" t="s">
        <v>12</v>
      </c>
      <c r="E144" s="13" t="s">
        <v>1</v>
      </c>
      <c r="F144" s="14" t="s">
        <v>12</v>
      </c>
      <c r="G144" s="15" t="s">
        <v>1</v>
      </c>
      <c r="H144" s="12" t="s">
        <v>12</v>
      </c>
      <c r="I144" s="13" t="s">
        <v>1</v>
      </c>
      <c r="J144" s="16" t="s">
        <v>12</v>
      </c>
      <c r="K144" s="15" t="s">
        <v>1</v>
      </c>
      <c r="L144" s="122"/>
      <c r="M144" s="23"/>
    </row>
    <row r="145" spans="1:13" ht="12.75" outlineLevel="1">
      <c r="A145" s="24"/>
      <c r="B145" s="48"/>
      <c r="C145" s="105"/>
      <c r="D145" s="26"/>
      <c r="E145" s="71" t="e">
        <f>LOOKUP(D145,'Taškų '!$I$8:I$158,'Taškų '!$H$8:$H$158)</f>
        <v>#N/A</v>
      </c>
      <c r="F145" s="108"/>
      <c r="G145" s="82" t="e">
        <f>LOOKUP(F145,'Taškų '!$E$8:$E$158,'Taškų '!$C$8:$C$158)</f>
        <v>#N/A</v>
      </c>
      <c r="H145" s="111"/>
      <c r="I145" s="71" t="e">
        <f>LOOKUP(H145,'Taškų '!$D$8:$D$158,'Taškų '!$C$8:$C$158)</f>
        <v>#N/A</v>
      </c>
      <c r="J145" s="34"/>
      <c r="K145" s="82" t="e">
        <f>LOOKUP(J145,'Taškų '!$J$8:$J$158,'Taškų '!$H$8:$H$158)</f>
        <v>#N/A</v>
      </c>
      <c r="L145" s="84" t="e">
        <f aca="true" t="shared" si="10" ref="L145:L150">SUM(E145+G145+I145+K145)</f>
        <v>#N/A</v>
      </c>
      <c r="M145" s="23"/>
    </row>
    <row r="146" spans="1:13" ht="12.75" outlineLevel="1">
      <c r="A146" s="35"/>
      <c r="B146" s="49"/>
      <c r="C146" s="106"/>
      <c r="D146" s="29"/>
      <c r="E146" s="71" t="e">
        <f>LOOKUP(D146,'Taškų '!$I$8:I$158,'Taškų '!$H$8:$H$158)</f>
        <v>#N/A</v>
      </c>
      <c r="F146" s="109"/>
      <c r="G146" s="82" t="e">
        <f>LOOKUP(F146,'Taškų '!$E$8:$E$158,'Taškų '!$C$8:$C$158)</f>
        <v>#N/A</v>
      </c>
      <c r="H146" s="112"/>
      <c r="I146" s="71" t="e">
        <f>LOOKUP(H146,'Taškų '!$D$8:$D$158,'Taškų '!$C$8:$C$158)</f>
        <v>#N/A</v>
      </c>
      <c r="J146" s="36"/>
      <c r="K146" s="82" t="e">
        <f>LOOKUP(J146,'Taškų '!$J$8:$J$158,'Taškų '!$H$8:$H$158)</f>
        <v>#N/A</v>
      </c>
      <c r="L146" s="77" t="e">
        <f t="shared" si="10"/>
        <v>#N/A</v>
      </c>
      <c r="M146" s="23"/>
    </row>
    <row r="147" spans="1:13" ht="12.75" outlineLevel="1">
      <c r="A147" s="35"/>
      <c r="B147" s="49"/>
      <c r="C147" s="106"/>
      <c r="D147" s="29"/>
      <c r="E147" s="71" t="e">
        <f>LOOKUP(D147,'Taškų '!$I$8:I$158,'Taškų '!$H$8:$H$158)</f>
        <v>#N/A</v>
      </c>
      <c r="F147" s="109"/>
      <c r="G147" s="82" t="e">
        <f>LOOKUP(F147,'Taškų '!$E$8:$E$158,'Taškų '!$C$8:$C$158)</f>
        <v>#N/A</v>
      </c>
      <c r="H147" s="112"/>
      <c r="I147" s="71" t="e">
        <f>LOOKUP(H147,'Taškų '!$D$8:$D$158,'Taškų '!$C$8:$C$158)</f>
        <v>#N/A</v>
      </c>
      <c r="J147" s="36"/>
      <c r="K147" s="82" t="e">
        <f>LOOKUP(J147,'Taškų '!$J$8:$J$158,'Taškų '!$H$8:$H$158)</f>
        <v>#N/A</v>
      </c>
      <c r="L147" s="77" t="e">
        <f t="shared" si="10"/>
        <v>#N/A</v>
      </c>
      <c r="M147" s="23"/>
    </row>
    <row r="148" spans="1:13" ht="12.75" outlineLevel="1">
      <c r="A148" s="35"/>
      <c r="B148" s="49"/>
      <c r="C148" s="106"/>
      <c r="D148" s="29"/>
      <c r="E148" s="71" t="e">
        <f>LOOKUP(D148,'Taškų '!$I$8:I$158,'Taškų '!$H$8:$H$158)</f>
        <v>#N/A</v>
      </c>
      <c r="F148" s="109"/>
      <c r="G148" s="82" t="e">
        <f>LOOKUP(F148,'Taškų '!$E$8:$E$158,'Taškų '!$C$8:$C$158)</f>
        <v>#N/A</v>
      </c>
      <c r="H148" s="112"/>
      <c r="I148" s="71" t="e">
        <f>LOOKUP(H148,'Taškų '!$D$8:$D$158,'Taškų '!$C$8:$C$158)</f>
        <v>#N/A</v>
      </c>
      <c r="J148" s="36"/>
      <c r="K148" s="82" t="e">
        <f>LOOKUP(J148,'Taškų '!$J$8:$J$158,'Taškų '!$H$8:$H$158)</f>
        <v>#N/A</v>
      </c>
      <c r="L148" s="77" t="e">
        <f t="shared" si="10"/>
        <v>#N/A</v>
      </c>
      <c r="M148" s="23"/>
    </row>
    <row r="149" spans="1:13" ht="12.75" outlineLevel="1">
      <c r="A149" s="35"/>
      <c r="B149" s="49"/>
      <c r="C149" s="106"/>
      <c r="D149" s="29"/>
      <c r="E149" s="71" t="e">
        <f>LOOKUP(D149,'Taškų '!$I$8:I$158,'Taškų '!$H$8:$H$158)</f>
        <v>#N/A</v>
      </c>
      <c r="F149" s="109"/>
      <c r="G149" s="82" t="e">
        <f>LOOKUP(F149,'Taškų '!$E$8:$E$158,'Taškų '!$C$8:$C$158)</f>
        <v>#N/A</v>
      </c>
      <c r="H149" s="112"/>
      <c r="I149" s="71" t="e">
        <f>LOOKUP(H149,'Taškų '!$D$8:$D$158,'Taškų '!$C$8:$C$158)</f>
        <v>#N/A</v>
      </c>
      <c r="J149" s="36"/>
      <c r="K149" s="82" t="e">
        <f>LOOKUP(J149,'Taškų '!$J$8:$J$158,'Taškų '!$H$8:$H$158)</f>
        <v>#N/A</v>
      </c>
      <c r="L149" s="77" t="e">
        <f t="shared" si="10"/>
        <v>#N/A</v>
      </c>
      <c r="M149" s="23"/>
    </row>
    <row r="150" spans="1:13" ht="13.5" outlineLevel="1" thickBot="1">
      <c r="A150" s="37"/>
      <c r="B150" s="50"/>
      <c r="C150" s="107"/>
      <c r="D150" s="32"/>
      <c r="E150" s="74" t="e">
        <f>LOOKUP(D150,'Taškų '!$I$8:I$158,'Taškų '!$H$8:$H$158)</f>
        <v>#N/A</v>
      </c>
      <c r="F150" s="110"/>
      <c r="G150" s="73" t="e">
        <f>LOOKUP(F150,'Taškų '!$E$8:$E$158,'Taškų '!$C$8:$C$158)</f>
        <v>#N/A</v>
      </c>
      <c r="H150" s="113"/>
      <c r="I150" s="83" t="e">
        <f>LOOKUP(H150,'Taškų '!$D$8:$D$158,'Taškų '!$C$8:$C$158)</f>
        <v>#N/A</v>
      </c>
      <c r="J150" s="38"/>
      <c r="K150" s="86" t="e">
        <f>LOOKUP(J150,'Taškų '!$J$8:$J$158,'Taškų '!$H$8:$H$158)</f>
        <v>#N/A</v>
      </c>
      <c r="L150" s="78" t="e">
        <f t="shared" si="10"/>
        <v>#N/A</v>
      </c>
      <c r="M150" s="23"/>
    </row>
    <row r="151" spans="1:13" ht="13.5" outlineLevel="1" thickBot="1">
      <c r="A151" s="65"/>
      <c r="B151" s="65"/>
      <c r="C151" s="65"/>
      <c r="D151" s="85"/>
      <c r="E151" s="85"/>
      <c r="F151" s="85"/>
      <c r="G151" s="85"/>
      <c r="H151" s="128" t="s">
        <v>16</v>
      </c>
      <c r="I151" s="129"/>
      <c r="J151" s="129"/>
      <c r="K151" s="129"/>
      <c r="L151" s="75" t="e">
        <f>SUM(L145:L150)-MIN(L145:L150)</f>
        <v>#N/A</v>
      </c>
      <c r="M151" s="23"/>
    </row>
    <row r="152" spans="1:13" ht="12.75" outlineLevel="1">
      <c r="A152" s="65"/>
      <c r="B152" s="65"/>
      <c r="C152" s="65"/>
      <c r="D152" s="65"/>
      <c r="E152" s="65"/>
      <c r="F152" s="65"/>
      <c r="G152" s="65"/>
      <c r="H152" s="130"/>
      <c r="I152" s="130"/>
      <c r="J152" s="130"/>
      <c r="K152" s="130"/>
      <c r="L152" s="81"/>
      <c r="M152" s="17"/>
    </row>
    <row r="153" spans="1:13" ht="13.5" outlineLevel="1" thickBo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17"/>
    </row>
    <row r="154" spans="1:13" ht="19.5" customHeight="1" thickBot="1">
      <c r="A154" s="22">
        <v>12</v>
      </c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51" t="e">
        <f>$L$164</f>
        <v>#N/A</v>
      </c>
      <c r="M154" s="17"/>
    </row>
    <row r="155" spans="1:13" ht="13.5" outlineLevel="1" thickBo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17"/>
    </row>
    <row r="156" spans="1:13" ht="12.75" outlineLevel="1">
      <c r="A156" s="119" t="s">
        <v>14</v>
      </c>
      <c r="B156" s="121" t="s">
        <v>8</v>
      </c>
      <c r="C156" s="123" t="s">
        <v>13</v>
      </c>
      <c r="D156" s="133" t="s">
        <v>4</v>
      </c>
      <c r="E156" s="134"/>
      <c r="F156" s="131" t="s">
        <v>3</v>
      </c>
      <c r="G156" s="132"/>
      <c r="H156" s="133" t="s">
        <v>9</v>
      </c>
      <c r="I156" s="134"/>
      <c r="J156" s="135" t="s">
        <v>5</v>
      </c>
      <c r="K156" s="136"/>
      <c r="L156" s="121" t="s">
        <v>10</v>
      </c>
      <c r="M156" s="23"/>
    </row>
    <row r="157" spans="1:13" ht="13.5" outlineLevel="1" thickBot="1">
      <c r="A157" s="120"/>
      <c r="B157" s="122"/>
      <c r="C157" s="124"/>
      <c r="D157" s="12" t="s">
        <v>12</v>
      </c>
      <c r="E157" s="13" t="s">
        <v>1</v>
      </c>
      <c r="F157" s="14" t="s">
        <v>12</v>
      </c>
      <c r="G157" s="15" t="s">
        <v>1</v>
      </c>
      <c r="H157" s="12" t="s">
        <v>12</v>
      </c>
      <c r="I157" s="13" t="s">
        <v>1</v>
      </c>
      <c r="J157" s="16" t="s">
        <v>12</v>
      </c>
      <c r="K157" s="15" t="s">
        <v>1</v>
      </c>
      <c r="L157" s="122"/>
      <c r="M157" s="23"/>
    </row>
    <row r="158" spans="1:13" ht="12.75" outlineLevel="1">
      <c r="A158" s="24"/>
      <c r="B158" s="40"/>
      <c r="C158" s="94"/>
      <c r="D158" s="26"/>
      <c r="E158" s="71" t="e">
        <f>LOOKUP(D158,'Taškų '!$I$8:I$158,'Taškų '!$H$8:$H$158)</f>
        <v>#N/A</v>
      </c>
      <c r="F158" s="108"/>
      <c r="G158" s="82" t="e">
        <f>LOOKUP(F158,'Taškų '!$E$8:$E$158,'Taškų '!$C$8:$C$158)</f>
        <v>#N/A</v>
      </c>
      <c r="H158" s="111"/>
      <c r="I158" s="71" t="e">
        <f>LOOKUP(H158,'Taškų '!$D$8:$D$158,'Taškų '!$C$8:$C$158)</f>
        <v>#N/A</v>
      </c>
      <c r="J158" s="34"/>
      <c r="K158" s="82" t="e">
        <f>LOOKUP(J158,'Taškų '!$J$8:$J$158,'Taškų '!$H$8:$H$158)</f>
        <v>#N/A</v>
      </c>
      <c r="L158" s="84" t="e">
        <f aca="true" t="shared" si="11" ref="L158:L163">SUM(E158+G158+I158+K158)</f>
        <v>#N/A</v>
      </c>
      <c r="M158" s="23"/>
    </row>
    <row r="159" spans="1:13" ht="12.75" outlineLevel="1">
      <c r="A159" s="35"/>
      <c r="B159" s="41"/>
      <c r="C159" s="95"/>
      <c r="D159" s="29"/>
      <c r="E159" s="71" t="e">
        <f>LOOKUP(D159,'Taškų '!$I$8:I$158,'Taškų '!$H$8:$H$158)</f>
        <v>#N/A</v>
      </c>
      <c r="F159" s="109"/>
      <c r="G159" s="82" t="e">
        <f>LOOKUP(F159,'Taškų '!$E$8:$E$158,'Taškų '!$C$8:$C$158)</f>
        <v>#N/A</v>
      </c>
      <c r="H159" s="112"/>
      <c r="I159" s="71" t="e">
        <f>LOOKUP(H159,'Taškų '!$D$8:$D$158,'Taškų '!$C$8:$C$158)</f>
        <v>#N/A</v>
      </c>
      <c r="J159" s="36"/>
      <c r="K159" s="82" t="e">
        <f>LOOKUP(J159,'Taškų '!$J$8:$J$158,'Taškų '!$H$8:$H$158)</f>
        <v>#N/A</v>
      </c>
      <c r="L159" s="77" t="e">
        <f t="shared" si="11"/>
        <v>#N/A</v>
      </c>
      <c r="M159" s="23"/>
    </row>
    <row r="160" spans="1:13" ht="12.75" outlineLevel="1">
      <c r="A160" s="35"/>
      <c r="B160" s="41"/>
      <c r="C160" s="95"/>
      <c r="D160" s="29"/>
      <c r="E160" s="71" t="e">
        <f>LOOKUP(D160,'Taškų '!$I$8:I$158,'Taškų '!$H$8:$H$158)</f>
        <v>#N/A</v>
      </c>
      <c r="F160" s="109"/>
      <c r="G160" s="82" t="e">
        <f>LOOKUP(F160,'Taškų '!$E$8:$E$158,'Taškų '!$C$8:$C$158)</f>
        <v>#N/A</v>
      </c>
      <c r="H160" s="112"/>
      <c r="I160" s="71" t="e">
        <f>LOOKUP(H160,'Taškų '!$D$8:$D$158,'Taškų '!$C$8:$C$158)</f>
        <v>#N/A</v>
      </c>
      <c r="J160" s="36"/>
      <c r="K160" s="82" t="e">
        <f>LOOKUP(J160,'Taškų '!$J$8:$J$158,'Taškų '!$H$8:$H$158)</f>
        <v>#N/A</v>
      </c>
      <c r="L160" s="77" t="e">
        <f t="shared" si="11"/>
        <v>#N/A</v>
      </c>
      <c r="M160" s="23"/>
    </row>
    <row r="161" spans="1:13" ht="12.75" outlineLevel="1">
      <c r="A161" s="35"/>
      <c r="B161" s="41"/>
      <c r="C161" s="95"/>
      <c r="D161" s="29"/>
      <c r="E161" s="71" t="e">
        <f>LOOKUP(D161,'Taškų '!$I$8:I$158,'Taškų '!$H$8:$H$158)</f>
        <v>#N/A</v>
      </c>
      <c r="F161" s="109"/>
      <c r="G161" s="82" t="e">
        <f>LOOKUP(F161,'Taškų '!$E$8:$E$158,'Taškų '!$C$8:$C$158)</f>
        <v>#N/A</v>
      </c>
      <c r="H161" s="112"/>
      <c r="I161" s="71" t="e">
        <f>LOOKUP(H161,'Taškų '!$D$8:$D$158,'Taškų '!$C$8:$C$158)</f>
        <v>#N/A</v>
      </c>
      <c r="J161" s="36"/>
      <c r="K161" s="82" t="e">
        <f>LOOKUP(J161,'Taškų '!$J$8:$J$158,'Taškų '!$H$8:$H$158)</f>
        <v>#N/A</v>
      </c>
      <c r="L161" s="77" t="e">
        <f t="shared" si="11"/>
        <v>#N/A</v>
      </c>
      <c r="M161" s="23"/>
    </row>
    <row r="162" spans="1:13" ht="12.75" outlineLevel="1">
      <c r="A162" s="35"/>
      <c r="B162" s="41"/>
      <c r="C162" s="95"/>
      <c r="D162" s="29"/>
      <c r="E162" s="71" t="e">
        <f>LOOKUP(D162,'Taškų '!$I$8:I$158,'Taškų '!$H$8:$H$158)</f>
        <v>#N/A</v>
      </c>
      <c r="F162" s="109"/>
      <c r="G162" s="82" t="e">
        <f>LOOKUP(F162,'Taškų '!$E$8:$E$158,'Taškų '!$C$8:$C$158)</f>
        <v>#N/A</v>
      </c>
      <c r="H162" s="112"/>
      <c r="I162" s="71" t="e">
        <f>LOOKUP(H162,'Taškų '!$D$8:$D$158,'Taškų '!$C$8:$C$158)</f>
        <v>#N/A</v>
      </c>
      <c r="J162" s="36"/>
      <c r="K162" s="82" t="e">
        <f>LOOKUP(J162,'Taškų '!$J$8:$J$158,'Taškų '!$H$8:$H$158)</f>
        <v>#N/A</v>
      </c>
      <c r="L162" s="77" t="e">
        <f t="shared" si="11"/>
        <v>#N/A</v>
      </c>
      <c r="M162" s="23"/>
    </row>
    <row r="163" spans="1:13" ht="13.5" outlineLevel="1" thickBot="1">
      <c r="A163" s="37"/>
      <c r="B163" s="42"/>
      <c r="C163" s="96"/>
      <c r="D163" s="32"/>
      <c r="E163" s="74" t="e">
        <f>LOOKUP(D163,'Taškų '!$I$8:I$158,'Taškų '!$H$8:$H$158)</f>
        <v>#N/A</v>
      </c>
      <c r="F163" s="110"/>
      <c r="G163" s="73" t="e">
        <f>LOOKUP(F163,'Taškų '!$E$8:$E$158,'Taškų '!$C$8:$C$158)</f>
        <v>#N/A</v>
      </c>
      <c r="H163" s="113"/>
      <c r="I163" s="83" t="e">
        <f>LOOKUP(H163,'Taškų '!$D$8:$D$158,'Taškų '!$C$8:$C$158)</f>
        <v>#N/A</v>
      </c>
      <c r="J163" s="38"/>
      <c r="K163" s="86" t="e">
        <f>LOOKUP(J163,'Taškų '!$J$8:$J$158,'Taškų '!$H$8:$H$158)</f>
        <v>#N/A</v>
      </c>
      <c r="L163" s="78" t="e">
        <f t="shared" si="11"/>
        <v>#N/A</v>
      </c>
      <c r="M163" s="23"/>
    </row>
    <row r="164" spans="1:13" ht="13.5" outlineLevel="1" thickBot="1">
      <c r="A164" s="65"/>
      <c r="B164" s="65"/>
      <c r="C164" s="65"/>
      <c r="D164" s="85"/>
      <c r="E164" s="85"/>
      <c r="F164" s="85"/>
      <c r="G164" s="85"/>
      <c r="H164" s="128" t="s">
        <v>16</v>
      </c>
      <c r="I164" s="129"/>
      <c r="J164" s="129"/>
      <c r="K164" s="129"/>
      <c r="L164" s="75" t="e">
        <f>SUM(L158:L163)-MIN(L158:L163)</f>
        <v>#N/A</v>
      </c>
      <c r="M164" s="23"/>
    </row>
    <row r="165" spans="1:13" ht="25.5" customHeight="1" outlineLevel="1">
      <c r="A165" s="65"/>
      <c r="B165" s="65"/>
      <c r="C165" s="65"/>
      <c r="D165" s="65"/>
      <c r="E165" s="65"/>
      <c r="F165" s="65"/>
      <c r="G165" s="65"/>
      <c r="H165" s="130"/>
      <c r="I165" s="130"/>
      <c r="J165" s="130"/>
      <c r="K165" s="130"/>
      <c r="L165" s="81"/>
      <c r="M165" s="17"/>
    </row>
    <row r="166" spans="1:13" ht="13.5" outlineLevel="1" thickBo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17"/>
    </row>
    <row r="167" spans="1:13" ht="19.5" customHeight="1" thickBot="1">
      <c r="A167" s="22">
        <v>13</v>
      </c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51" t="e">
        <f>$L$177</f>
        <v>#N/A</v>
      </c>
      <c r="M167" s="17"/>
    </row>
    <row r="168" spans="1:13" ht="13.5" outlineLevel="1" thickBo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17"/>
    </row>
    <row r="169" spans="1:13" ht="12.75" outlineLevel="1">
      <c r="A169" s="119" t="s">
        <v>14</v>
      </c>
      <c r="B169" s="121" t="s">
        <v>8</v>
      </c>
      <c r="C169" s="123" t="s">
        <v>13</v>
      </c>
      <c r="D169" s="133" t="s">
        <v>4</v>
      </c>
      <c r="E169" s="134"/>
      <c r="F169" s="131" t="s">
        <v>3</v>
      </c>
      <c r="G169" s="132"/>
      <c r="H169" s="133" t="s">
        <v>9</v>
      </c>
      <c r="I169" s="134"/>
      <c r="J169" s="135" t="s">
        <v>5</v>
      </c>
      <c r="K169" s="136"/>
      <c r="L169" s="121" t="s">
        <v>10</v>
      </c>
      <c r="M169" s="23"/>
    </row>
    <row r="170" spans="1:13" ht="13.5" outlineLevel="1" thickBot="1">
      <c r="A170" s="120"/>
      <c r="B170" s="122"/>
      <c r="C170" s="124"/>
      <c r="D170" s="12" t="s">
        <v>12</v>
      </c>
      <c r="E170" s="13" t="s">
        <v>1</v>
      </c>
      <c r="F170" s="14" t="s">
        <v>12</v>
      </c>
      <c r="G170" s="15" t="s">
        <v>1</v>
      </c>
      <c r="H170" s="12" t="s">
        <v>12</v>
      </c>
      <c r="I170" s="13" t="s">
        <v>1</v>
      </c>
      <c r="J170" s="16" t="s">
        <v>12</v>
      </c>
      <c r="K170" s="15" t="s">
        <v>1</v>
      </c>
      <c r="L170" s="122"/>
      <c r="M170" s="23"/>
    </row>
    <row r="171" spans="1:13" ht="12.75" outlineLevel="1">
      <c r="A171" s="24"/>
      <c r="B171" s="40"/>
      <c r="C171" s="94"/>
      <c r="D171" s="26"/>
      <c r="E171" s="71" t="e">
        <f>LOOKUP(D171,'Taškų '!$I$8:I$158,'Taškų '!$H$8:$H$158)</f>
        <v>#N/A</v>
      </c>
      <c r="F171" s="108"/>
      <c r="G171" s="82" t="e">
        <f>LOOKUP(F171,'Taškų '!$E$8:$E$158,'Taškų '!$C$8:$C$158)</f>
        <v>#N/A</v>
      </c>
      <c r="H171" s="111"/>
      <c r="I171" s="71" t="e">
        <f>LOOKUP(H171,'Taškų '!$D$8:$D$158,'Taškų '!$C$8:$C$158)</f>
        <v>#N/A</v>
      </c>
      <c r="J171" s="34"/>
      <c r="K171" s="82" t="e">
        <f>LOOKUP(J171,'Taškų '!$J$8:$J$158,'Taškų '!$H$8:$H$158)</f>
        <v>#N/A</v>
      </c>
      <c r="L171" s="84" t="e">
        <f aca="true" t="shared" si="12" ref="L171:L176">SUM(E171+G171+I171+K171)</f>
        <v>#N/A</v>
      </c>
      <c r="M171" s="23"/>
    </row>
    <row r="172" spans="1:13" ht="12.75" outlineLevel="1">
      <c r="A172" s="35"/>
      <c r="B172" s="41"/>
      <c r="C172" s="95"/>
      <c r="D172" s="29"/>
      <c r="E172" s="71" t="e">
        <f>LOOKUP(D172,'Taškų '!$I$8:I$158,'Taškų '!$H$8:$H$158)</f>
        <v>#N/A</v>
      </c>
      <c r="F172" s="109"/>
      <c r="G172" s="82" t="e">
        <f>LOOKUP(F172,'Taškų '!$E$8:$E$158,'Taškų '!$C$8:$C$158)</f>
        <v>#N/A</v>
      </c>
      <c r="H172" s="112"/>
      <c r="I172" s="71" t="e">
        <f>LOOKUP(H172,'Taškų '!$D$8:$D$158,'Taškų '!$C$8:$C$158)</f>
        <v>#N/A</v>
      </c>
      <c r="J172" s="36"/>
      <c r="K172" s="82" t="e">
        <f>LOOKUP(J172,'Taškų '!$J$8:$J$158,'Taškų '!$H$8:$H$158)</f>
        <v>#N/A</v>
      </c>
      <c r="L172" s="77" t="e">
        <f t="shared" si="12"/>
        <v>#N/A</v>
      </c>
      <c r="M172" s="23"/>
    </row>
    <row r="173" spans="1:13" ht="12.75" outlineLevel="1">
      <c r="A173" s="35"/>
      <c r="B173" s="41"/>
      <c r="C173" s="95"/>
      <c r="D173" s="29"/>
      <c r="E173" s="71" t="e">
        <f>LOOKUP(D173,'Taškų '!$I$8:I$158,'Taškų '!$H$8:$H$158)</f>
        <v>#N/A</v>
      </c>
      <c r="F173" s="109"/>
      <c r="G173" s="82" t="e">
        <f>LOOKUP(F173,'Taškų '!$E$8:$E$158,'Taškų '!$C$8:$C$158)</f>
        <v>#N/A</v>
      </c>
      <c r="H173" s="112"/>
      <c r="I173" s="71" t="e">
        <f>LOOKUP(H173,'Taškų '!$D$8:$D$158,'Taškų '!$C$8:$C$158)</f>
        <v>#N/A</v>
      </c>
      <c r="J173" s="36"/>
      <c r="K173" s="82" t="e">
        <f>LOOKUP(J173,'Taškų '!$J$8:$J$158,'Taškų '!$H$8:$H$158)</f>
        <v>#N/A</v>
      </c>
      <c r="L173" s="77" t="e">
        <f t="shared" si="12"/>
        <v>#N/A</v>
      </c>
      <c r="M173" s="23"/>
    </row>
    <row r="174" spans="1:13" ht="12.75" outlineLevel="1">
      <c r="A174" s="35"/>
      <c r="B174" s="41"/>
      <c r="C174" s="95"/>
      <c r="D174" s="29"/>
      <c r="E174" s="71" t="e">
        <f>LOOKUP(D174,'Taškų '!$I$8:I$158,'Taškų '!$H$8:$H$158)</f>
        <v>#N/A</v>
      </c>
      <c r="F174" s="109"/>
      <c r="G174" s="82" t="e">
        <f>LOOKUP(F174,'Taškų '!$E$8:$E$158,'Taškų '!$C$8:$C$158)</f>
        <v>#N/A</v>
      </c>
      <c r="H174" s="112"/>
      <c r="I174" s="71" t="e">
        <f>LOOKUP(H174,'Taškų '!$D$8:$D$158,'Taškų '!$C$8:$C$158)</f>
        <v>#N/A</v>
      </c>
      <c r="J174" s="36"/>
      <c r="K174" s="82" t="e">
        <f>LOOKUP(J174,'Taškų '!$J$8:$J$158,'Taškų '!$H$8:$H$158)</f>
        <v>#N/A</v>
      </c>
      <c r="L174" s="77" t="e">
        <f t="shared" si="12"/>
        <v>#N/A</v>
      </c>
      <c r="M174" s="23"/>
    </row>
    <row r="175" spans="1:13" ht="12.75" outlineLevel="1">
      <c r="A175" s="35"/>
      <c r="B175" s="41"/>
      <c r="C175" s="95"/>
      <c r="D175" s="29"/>
      <c r="E175" s="71" t="e">
        <f>LOOKUP(D175,'Taškų '!$I$8:I$158,'Taškų '!$H$8:$H$158)</f>
        <v>#N/A</v>
      </c>
      <c r="F175" s="109"/>
      <c r="G175" s="82" t="e">
        <f>LOOKUP(F175,'Taškų '!$E$8:$E$158,'Taškų '!$C$8:$C$158)</f>
        <v>#N/A</v>
      </c>
      <c r="H175" s="112"/>
      <c r="I175" s="71" t="e">
        <f>LOOKUP(H175,'Taškų '!$D$8:$D$158,'Taškų '!$C$8:$C$158)</f>
        <v>#N/A</v>
      </c>
      <c r="J175" s="36"/>
      <c r="K175" s="82" t="e">
        <f>LOOKUP(J175,'Taškų '!$J$8:$J$158,'Taškų '!$H$8:$H$158)</f>
        <v>#N/A</v>
      </c>
      <c r="L175" s="77" t="e">
        <f t="shared" si="12"/>
        <v>#N/A</v>
      </c>
      <c r="M175" s="23"/>
    </row>
    <row r="176" spans="1:13" ht="13.5" outlineLevel="1" thickBot="1">
      <c r="A176" s="37"/>
      <c r="B176" s="42"/>
      <c r="C176" s="96"/>
      <c r="D176" s="32"/>
      <c r="E176" s="74" t="e">
        <f>LOOKUP(D176,'Taškų '!$I$8:I$158,'Taškų '!$H$8:$H$158)</f>
        <v>#N/A</v>
      </c>
      <c r="F176" s="110"/>
      <c r="G176" s="73" t="e">
        <f>LOOKUP(F176,'Taškų '!$E$8:$E$158,'Taškų '!$C$8:$C$158)</f>
        <v>#N/A</v>
      </c>
      <c r="H176" s="113"/>
      <c r="I176" s="83" t="e">
        <f>LOOKUP(H176,'Taškų '!$D$8:$D$158,'Taškų '!$C$8:$C$158)</f>
        <v>#N/A</v>
      </c>
      <c r="J176" s="38"/>
      <c r="K176" s="86" t="e">
        <f>LOOKUP(J176,'Taškų '!$J$8:$J$158,'Taškų '!$H$8:$H$158)</f>
        <v>#N/A</v>
      </c>
      <c r="L176" s="78" t="e">
        <f t="shared" si="12"/>
        <v>#N/A</v>
      </c>
      <c r="M176" s="23"/>
    </row>
    <row r="177" spans="1:13" ht="13.5" outlineLevel="1" thickBot="1">
      <c r="A177" s="65"/>
      <c r="B177" s="65"/>
      <c r="C177" s="65"/>
      <c r="D177" s="85"/>
      <c r="E177" s="85"/>
      <c r="F177" s="85"/>
      <c r="G177" s="85"/>
      <c r="H177" s="128" t="s">
        <v>16</v>
      </c>
      <c r="I177" s="129"/>
      <c r="J177" s="129"/>
      <c r="K177" s="129"/>
      <c r="L177" s="75" t="e">
        <f>SUM(L171:L176)-MIN(L171:L176)</f>
        <v>#N/A</v>
      </c>
      <c r="M177" s="23"/>
    </row>
    <row r="178" spans="1:13" ht="12.75" outlineLevel="1">
      <c r="A178" s="79"/>
      <c r="B178" s="79"/>
      <c r="C178" s="79"/>
      <c r="D178" s="79"/>
      <c r="E178" s="79"/>
      <c r="F178" s="79"/>
      <c r="G178" s="79"/>
      <c r="H178" s="130"/>
      <c r="I178" s="130"/>
      <c r="J178" s="130"/>
      <c r="K178" s="130"/>
      <c r="L178" s="81"/>
      <c r="M178" s="23"/>
    </row>
    <row r="179" spans="1:13" ht="13.5" outlineLevel="1" thickBot="1">
      <c r="A179" s="79"/>
      <c r="B179" s="79"/>
      <c r="C179" s="79"/>
      <c r="D179" s="79"/>
      <c r="E179" s="79"/>
      <c r="F179" s="79"/>
      <c r="G179" s="79"/>
      <c r="H179" s="79"/>
      <c r="I179" s="79"/>
      <c r="J179" s="89"/>
      <c r="K179" s="79"/>
      <c r="L179" s="79"/>
      <c r="M179" s="23"/>
    </row>
    <row r="180" spans="1:13" ht="19.5" customHeight="1" thickBot="1">
      <c r="A180" s="22">
        <v>14</v>
      </c>
      <c r="B180" s="139"/>
      <c r="C180" s="140"/>
      <c r="D180" s="140"/>
      <c r="E180" s="140"/>
      <c r="F180" s="140"/>
      <c r="G180" s="140"/>
      <c r="H180" s="140"/>
      <c r="I180" s="140"/>
      <c r="J180" s="140"/>
      <c r="K180" s="141"/>
      <c r="L180" s="51" t="e">
        <f>$L$190</f>
        <v>#N/A</v>
      </c>
      <c r="M180" s="17"/>
    </row>
    <row r="181" spans="1:13" ht="13.5" outlineLevel="1" thickBo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17"/>
    </row>
    <row r="182" spans="1:13" ht="12.75" outlineLevel="1">
      <c r="A182" s="119" t="s">
        <v>14</v>
      </c>
      <c r="B182" s="121" t="s">
        <v>8</v>
      </c>
      <c r="C182" s="123" t="s">
        <v>13</v>
      </c>
      <c r="D182" s="133" t="s">
        <v>4</v>
      </c>
      <c r="E182" s="134"/>
      <c r="F182" s="131" t="s">
        <v>3</v>
      </c>
      <c r="G182" s="132"/>
      <c r="H182" s="133" t="s">
        <v>9</v>
      </c>
      <c r="I182" s="134"/>
      <c r="J182" s="135" t="s">
        <v>5</v>
      </c>
      <c r="K182" s="136"/>
      <c r="L182" s="121" t="s">
        <v>10</v>
      </c>
      <c r="M182" s="23"/>
    </row>
    <row r="183" spans="1:13" ht="13.5" outlineLevel="1" thickBot="1">
      <c r="A183" s="120"/>
      <c r="B183" s="122"/>
      <c r="C183" s="124"/>
      <c r="D183" s="12" t="s">
        <v>12</v>
      </c>
      <c r="E183" s="13" t="s">
        <v>1</v>
      </c>
      <c r="F183" s="14" t="s">
        <v>12</v>
      </c>
      <c r="G183" s="15" t="s">
        <v>1</v>
      </c>
      <c r="H183" s="12" t="s">
        <v>12</v>
      </c>
      <c r="I183" s="13" t="s">
        <v>1</v>
      </c>
      <c r="J183" s="16" t="s">
        <v>12</v>
      </c>
      <c r="K183" s="15" t="s">
        <v>1</v>
      </c>
      <c r="L183" s="122"/>
      <c r="M183" s="23"/>
    </row>
    <row r="184" spans="1:13" ht="12.75" outlineLevel="1">
      <c r="A184" s="24"/>
      <c r="B184" s="40"/>
      <c r="C184" s="94"/>
      <c r="D184" s="26"/>
      <c r="E184" s="71" t="e">
        <f>LOOKUP(D184,'Taškų '!$I$8:I$158,'Taškų '!$H$8:$H$158)</f>
        <v>#N/A</v>
      </c>
      <c r="F184" s="108"/>
      <c r="G184" s="82" t="e">
        <f>LOOKUP(F184,'Taškų '!$E$8:$E$158,'Taškų '!$C$8:$C$158)</f>
        <v>#N/A</v>
      </c>
      <c r="H184" s="111"/>
      <c r="I184" s="71" t="e">
        <f>LOOKUP(H184,'Taškų '!$D$8:$D$158,'Taškų '!$C$8:$C$158)</f>
        <v>#N/A</v>
      </c>
      <c r="J184" s="34"/>
      <c r="K184" s="82" t="e">
        <f>LOOKUP(J184,'Taškų '!$J$8:$J$158,'Taškų '!$H$8:$H$158)</f>
        <v>#N/A</v>
      </c>
      <c r="L184" s="84" t="e">
        <f aca="true" t="shared" si="13" ref="L184:L189">SUM(E184+G184+I184+K184)</f>
        <v>#N/A</v>
      </c>
      <c r="M184" s="23"/>
    </row>
    <row r="185" spans="1:13" ht="12.75" outlineLevel="1">
      <c r="A185" s="35"/>
      <c r="B185" s="41"/>
      <c r="C185" s="95"/>
      <c r="D185" s="29"/>
      <c r="E185" s="71" t="e">
        <f>LOOKUP(D185,'Taškų '!$I$8:I$158,'Taškų '!$H$8:$H$158)</f>
        <v>#N/A</v>
      </c>
      <c r="F185" s="109"/>
      <c r="G185" s="82" t="e">
        <f>LOOKUP(F185,'Taškų '!$E$8:$E$158,'Taškų '!$C$8:$C$158)</f>
        <v>#N/A</v>
      </c>
      <c r="H185" s="112"/>
      <c r="I185" s="71" t="e">
        <f>LOOKUP(H185,'Taškų '!$D$8:$D$158,'Taškų '!$C$8:$C$158)</f>
        <v>#N/A</v>
      </c>
      <c r="J185" s="36"/>
      <c r="K185" s="82" t="e">
        <f>LOOKUP(J185,'Taškų '!$J$8:$J$158,'Taškų '!$H$8:$H$158)</f>
        <v>#N/A</v>
      </c>
      <c r="L185" s="77" t="e">
        <f t="shared" si="13"/>
        <v>#N/A</v>
      </c>
      <c r="M185" s="23"/>
    </row>
    <row r="186" spans="1:13" ht="12.75" outlineLevel="1">
      <c r="A186" s="35"/>
      <c r="B186" s="41"/>
      <c r="C186" s="95"/>
      <c r="D186" s="29"/>
      <c r="E186" s="71" t="e">
        <f>LOOKUP(D186,'Taškų '!$I$8:I$158,'Taškų '!$H$8:$H$158)</f>
        <v>#N/A</v>
      </c>
      <c r="F186" s="109"/>
      <c r="G186" s="82" t="e">
        <f>LOOKUP(F186,'Taškų '!$E$8:$E$158,'Taškų '!$C$8:$C$158)</f>
        <v>#N/A</v>
      </c>
      <c r="H186" s="112"/>
      <c r="I186" s="71" t="e">
        <f>LOOKUP(H186,'Taškų '!$D$8:$D$158,'Taškų '!$C$8:$C$158)</f>
        <v>#N/A</v>
      </c>
      <c r="J186" s="36"/>
      <c r="K186" s="82" t="e">
        <f>LOOKUP(J186,'Taškų '!$J$8:$J$158,'Taškų '!$H$8:$H$158)</f>
        <v>#N/A</v>
      </c>
      <c r="L186" s="77" t="e">
        <f t="shared" si="13"/>
        <v>#N/A</v>
      </c>
      <c r="M186" s="23"/>
    </row>
    <row r="187" spans="1:13" ht="12.75" outlineLevel="1">
      <c r="A187" s="35"/>
      <c r="B187" s="41"/>
      <c r="C187" s="95"/>
      <c r="D187" s="29"/>
      <c r="E187" s="71" t="e">
        <f>LOOKUP(D187,'Taškų '!$I$8:I$158,'Taškų '!$H$8:$H$158)</f>
        <v>#N/A</v>
      </c>
      <c r="F187" s="109"/>
      <c r="G187" s="82" t="e">
        <f>LOOKUP(F187,'Taškų '!$E$8:$E$158,'Taškų '!$C$8:$C$158)</f>
        <v>#N/A</v>
      </c>
      <c r="H187" s="112"/>
      <c r="I187" s="71" t="e">
        <f>LOOKUP(H187,'Taškų '!$D$8:$D$158,'Taškų '!$C$8:$C$158)</f>
        <v>#N/A</v>
      </c>
      <c r="J187" s="36"/>
      <c r="K187" s="82" t="e">
        <f>LOOKUP(J187,'Taškų '!$J$8:$J$158,'Taškų '!$H$8:$H$158)</f>
        <v>#N/A</v>
      </c>
      <c r="L187" s="77" t="e">
        <f t="shared" si="13"/>
        <v>#N/A</v>
      </c>
      <c r="M187" s="23"/>
    </row>
    <row r="188" spans="1:13" ht="12.75" outlineLevel="1">
      <c r="A188" s="35"/>
      <c r="B188" s="41"/>
      <c r="C188" s="95"/>
      <c r="D188" s="29"/>
      <c r="E188" s="71" t="e">
        <f>LOOKUP(D188,'Taškų '!$I$8:I$158,'Taškų '!$H$8:$H$158)</f>
        <v>#N/A</v>
      </c>
      <c r="F188" s="109"/>
      <c r="G188" s="82" t="e">
        <f>LOOKUP(F188,'Taškų '!$E$8:$E$158,'Taškų '!$C$8:$C$158)</f>
        <v>#N/A</v>
      </c>
      <c r="H188" s="112"/>
      <c r="I188" s="71" t="e">
        <f>LOOKUP(H188,'Taškų '!$D$8:$D$158,'Taškų '!$C$8:$C$158)</f>
        <v>#N/A</v>
      </c>
      <c r="J188" s="36"/>
      <c r="K188" s="82" t="e">
        <f>LOOKUP(J188,'Taškų '!$J$8:$J$158,'Taškų '!$H$8:$H$158)</f>
        <v>#N/A</v>
      </c>
      <c r="L188" s="77" t="e">
        <f t="shared" si="13"/>
        <v>#N/A</v>
      </c>
      <c r="M188" s="23"/>
    </row>
    <row r="189" spans="1:13" ht="13.5" outlineLevel="1" thickBot="1">
      <c r="A189" s="37"/>
      <c r="B189" s="42"/>
      <c r="C189" s="96"/>
      <c r="D189" s="32"/>
      <c r="E189" s="74" t="e">
        <f>LOOKUP(D189,'Taškų '!$I$8:I$158,'Taškų '!$H$8:$H$158)</f>
        <v>#N/A</v>
      </c>
      <c r="F189" s="110"/>
      <c r="G189" s="73" t="e">
        <f>LOOKUP(F189,'Taškų '!$E$8:$E$158,'Taškų '!$C$8:$C$158)</f>
        <v>#N/A</v>
      </c>
      <c r="H189" s="113"/>
      <c r="I189" s="83" t="e">
        <f>LOOKUP(H189,'Taškų '!$D$8:$D$158,'Taškų '!$C$8:$C$158)</f>
        <v>#N/A</v>
      </c>
      <c r="J189" s="38"/>
      <c r="K189" s="86" t="e">
        <f>LOOKUP(J189,'Taškų '!$J$8:$J$158,'Taškų '!$H$8:$H$158)</f>
        <v>#N/A</v>
      </c>
      <c r="L189" s="78" t="e">
        <f t="shared" si="13"/>
        <v>#N/A</v>
      </c>
      <c r="M189" s="23"/>
    </row>
    <row r="190" spans="1:13" ht="13.5" outlineLevel="1" thickBot="1">
      <c r="A190" s="65"/>
      <c r="B190" s="65"/>
      <c r="C190" s="65"/>
      <c r="D190" s="85"/>
      <c r="E190" s="85"/>
      <c r="F190" s="85"/>
      <c r="G190" s="85"/>
      <c r="H190" s="128" t="s">
        <v>16</v>
      </c>
      <c r="I190" s="129"/>
      <c r="J190" s="129"/>
      <c r="K190" s="129"/>
      <c r="L190" s="75" t="e">
        <f>SUM(L184:L189)-MIN(L184:L189)</f>
        <v>#N/A</v>
      </c>
      <c r="M190" s="23"/>
    </row>
    <row r="191" spans="1:13" ht="12.75" outlineLevel="1">
      <c r="A191" s="79"/>
      <c r="B191" s="79"/>
      <c r="C191" s="79"/>
      <c r="D191" s="79"/>
      <c r="E191" s="79"/>
      <c r="F191" s="79"/>
      <c r="G191" s="79"/>
      <c r="H191" s="130"/>
      <c r="I191" s="130"/>
      <c r="J191" s="130"/>
      <c r="K191" s="130"/>
      <c r="L191" s="81"/>
      <c r="M191" s="23"/>
    </row>
    <row r="192" spans="1:13" ht="13.5" outlineLevel="1" thickBot="1">
      <c r="A192" s="79"/>
      <c r="B192" s="79"/>
      <c r="C192" s="79"/>
      <c r="D192" s="79"/>
      <c r="E192" s="79"/>
      <c r="F192" s="79"/>
      <c r="G192" s="79"/>
      <c r="H192" s="79"/>
      <c r="I192" s="79"/>
      <c r="J192" s="89"/>
      <c r="K192" s="79"/>
      <c r="L192" s="79"/>
      <c r="M192" s="23"/>
    </row>
    <row r="193" spans="1:13" ht="19.5" customHeight="1" thickBot="1">
      <c r="A193" s="22">
        <v>15</v>
      </c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51" t="e">
        <f>$L$203</f>
        <v>#N/A</v>
      </c>
      <c r="M193" s="17"/>
    </row>
    <row r="194" spans="1:13" ht="13.5" outlineLevel="1" thickBo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17"/>
    </row>
    <row r="195" spans="1:13" ht="12.75" outlineLevel="1">
      <c r="A195" s="119" t="s">
        <v>14</v>
      </c>
      <c r="B195" s="121" t="s">
        <v>8</v>
      </c>
      <c r="C195" s="123" t="s">
        <v>13</v>
      </c>
      <c r="D195" s="133" t="s">
        <v>4</v>
      </c>
      <c r="E195" s="134"/>
      <c r="F195" s="131" t="s">
        <v>3</v>
      </c>
      <c r="G195" s="132"/>
      <c r="H195" s="133" t="s">
        <v>9</v>
      </c>
      <c r="I195" s="134"/>
      <c r="J195" s="135" t="s">
        <v>5</v>
      </c>
      <c r="K195" s="136"/>
      <c r="L195" s="121" t="s">
        <v>10</v>
      </c>
      <c r="M195" s="23"/>
    </row>
    <row r="196" spans="1:13" ht="13.5" outlineLevel="1" thickBot="1">
      <c r="A196" s="120"/>
      <c r="B196" s="122"/>
      <c r="C196" s="124"/>
      <c r="D196" s="12" t="s">
        <v>12</v>
      </c>
      <c r="E196" s="13" t="s">
        <v>1</v>
      </c>
      <c r="F196" s="14" t="s">
        <v>12</v>
      </c>
      <c r="G196" s="15" t="s">
        <v>1</v>
      </c>
      <c r="H196" s="12" t="s">
        <v>12</v>
      </c>
      <c r="I196" s="13" t="s">
        <v>1</v>
      </c>
      <c r="J196" s="16" t="s">
        <v>12</v>
      </c>
      <c r="K196" s="15" t="s">
        <v>1</v>
      </c>
      <c r="L196" s="122"/>
      <c r="M196" s="23"/>
    </row>
    <row r="197" spans="1:13" ht="12.75" outlineLevel="1">
      <c r="A197" s="24"/>
      <c r="B197" s="52"/>
      <c r="C197" s="94"/>
      <c r="D197" s="26"/>
      <c r="E197" s="71" t="e">
        <f>LOOKUP(D197,'Taškų '!$I$8:I$158,'Taškų '!$H$8:$H$158)</f>
        <v>#N/A</v>
      </c>
      <c r="F197" s="108"/>
      <c r="G197" s="82" t="e">
        <f>LOOKUP(F197,'Taškų '!$E$8:$E$158,'Taškų '!$C$8:$C$158)</f>
        <v>#N/A</v>
      </c>
      <c r="H197" s="111"/>
      <c r="I197" s="71" t="e">
        <f>LOOKUP(H197,'Taškų '!$D$8:$D$158,'Taškų '!$C$8:$C$158)</f>
        <v>#N/A</v>
      </c>
      <c r="J197" s="34"/>
      <c r="K197" s="82" t="e">
        <f>LOOKUP(J197,'Taškų '!$J$8:$J$158,'Taškų '!$H$8:$H$158)</f>
        <v>#N/A</v>
      </c>
      <c r="L197" s="84" t="e">
        <f aca="true" t="shared" si="14" ref="L197:L202">SUM(E197+G197+I197+K197)</f>
        <v>#N/A</v>
      </c>
      <c r="M197" s="23"/>
    </row>
    <row r="198" spans="1:13" ht="12.75" outlineLevel="1">
      <c r="A198" s="35"/>
      <c r="B198" s="53"/>
      <c r="C198" s="95"/>
      <c r="D198" s="29"/>
      <c r="E198" s="71" t="e">
        <f>LOOKUP(D198,'Taškų '!$I$8:I$158,'Taškų '!$H$8:$H$158)</f>
        <v>#N/A</v>
      </c>
      <c r="F198" s="109"/>
      <c r="G198" s="82" t="e">
        <f>LOOKUP(F198,'Taškų '!$E$8:$E$158,'Taškų '!$C$8:$C$158)</f>
        <v>#N/A</v>
      </c>
      <c r="H198" s="112"/>
      <c r="I198" s="71" t="e">
        <f>LOOKUP(H198,'Taškų '!$D$8:$D$158,'Taškų '!$C$8:$C$158)</f>
        <v>#N/A</v>
      </c>
      <c r="J198" s="36"/>
      <c r="K198" s="82" t="e">
        <f>LOOKUP(J198,'Taškų '!$J$8:$J$158,'Taškų '!$H$8:$H$158)</f>
        <v>#N/A</v>
      </c>
      <c r="L198" s="77" t="e">
        <f t="shared" si="14"/>
        <v>#N/A</v>
      </c>
      <c r="M198" s="23"/>
    </row>
    <row r="199" spans="1:13" ht="12.75" outlineLevel="1">
      <c r="A199" s="35"/>
      <c r="B199" s="53"/>
      <c r="C199" s="95"/>
      <c r="D199" s="29"/>
      <c r="E199" s="71" t="e">
        <f>LOOKUP(D199,'Taškų '!$I$8:I$158,'Taškų '!$H$8:$H$158)</f>
        <v>#N/A</v>
      </c>
      <c r="F199" s="109"/>
      <c r="G199" s="82" t="e">
        <f>LOOKUP(F199,'Taškų '!$E$8:$E$158,'Taškų '!$C$8:$C$158)</f>
        <v>#N/A</v>
      </c>
      <c r="H199" s="112"/>
      <c r="I199" s="71" t="e">
        <f>LOOKUP(H199,'Taškų '!$D$8:$D$158,'Taškų '!$C$8:$C$158)</f>
        <v>#N/A</v>
      </c>
      <c r="J199" s="36"/>
      <c r="K199" s="82" t="e">
        <f>LOOKUP(J199,'Taškų '!$J$8:$J$158,'Taškų '!$H$8:$H$158)</f>
        <v>#N/A</v>
      </c>
      <c r="L199" s="77" t="e">
        <f t="shared" si="14"/>
        <v>#N/A</v>
      </c>
      <c r="M199" s="23"/>
    </row>
    <row r="200" spans="1:13" ht="12.75" outlineLevel="1">
      <c r="A200" s="35"/>
      <c r="B200" s="53"/>
      <c r="C200" s="95"/>
      <c r="D200" s="29"/>
      <c r="E200" s="71" t="e">
        <f>LOOKUP(D200,'Taškų '!$I$8:I$158,'Taškų '!$H$8:$H$158)</f>
        <v>#N/A</v>
      </c>
      <c r="F200" s="109"/>
      <c r="G200" s="82" t="e">
        <f>LOOKUP(F200,'Taškų '!$E$8:$E$158,'Taškų '!$C$8:$C$158)</f>
        <v>#N/A</v>
      </c>
      <c r="H200" s="112"/>
      <c r="I200" s="71" t="e">
        <f>LOOKUP(H200,'Taškų '!$D$8:$D$158,'Taškų '!$C$8:$C$158)</f>
        <v>#N/A</v>
      </c>
      <c r="J200" s="36"/>
      <c r="K200" s="82" t="e">
        <f>LOOKUP(J200,'Taškų '!$J$8:$J$158,'Taškų '!$H$8:$H$158)</f>
        <v>#N/A</v>
      </c>
      <c r="L200" s="77" t="e">
        <f t="shared" si="14"/>
        <v>#N/A</v>
      </c>
      <c r="M200" s="23"/>
    </row>
    <row r="201" spans="1:13" ht="12.75" outlineLevel="1">
      <c r="A201" s="35"/>
      <c r="B201" s="53"/>
      <c r="C201" s="95"/>
      <c r="D201" s="29"/>
      <c r="E201" s="71" t="e">
        <f>LOOKUP(D201,'Taškų '!$I$8:I$158,'Taškų '!$H$8:$H$158)</f>
        <v>#N/A</v>
      </c>
      <c r="F201" s="109"/>
      <c r="G201" s="82" t="e">
        <f>LOOKUP(F201,'Taškų '!$E$8:$E$158,'Taškų '!$C$8:$C$158)</f>
        <v>#N/A</v>
      </c>
      <c r="H201" s="112"/>
      <c r="I201" s="71" t="e">
        <f>LOOKUP(H201,'Taškų '!$D$8:$D$158,'Taškų '!$C$8:$C$158)</f>
        <v>#N/A</v>
      </c>
      <c r="J201" s="36"/>
      <c r="K201" s="82" t="e">
        <f>LOOKUP(J201,'Taškų '!$J$8:$J$158,'Taškų '!$H$8:$H$158)</f>
        <v>#N/A</v>
      </c>
      <c r="L201" s="77" t="e">
        <f t="shared" si="14"/>
        <v>#N/A</v>
      </c>
      <c r="M201" s="23"/>
    </row>
    <row r="202" spans="1:13" ht="13.5" outlineLevel="1" thickBot="1">
      <c r="A202" s="37"/>
      <c r="B202" s="54"/>
      <c r="C202" s="96"/>
      <c r="D202" s="32"/>
      <c r="E202" s="74" t="e">
        <f>LOOKUP(D202,'Taškų '!$I$8:I$158,'Taškų '!$H$8:$H$158)</f>
        <v>#N/A</v>
      </c>
      <c r="F202" s="110"/>
      <c r="G202" s="73" t="e">
        <f>LOOKUP(F202,'Taškų '!$E$8:$E$158,'Taškų '!$C$8:$C$158)</f>
        <v>#N/A</v>
      </c>
      <c r="H202" s="113"/>
      <c r="I202" s="83" t="e">
        <f>LOOKUP(H202,'Taškų '!$D$8:$D$158,'Taškų '!$C$8:$C$158)</f>
        <v>#N/A</v>
      </c>
      <c r="J202" s="38"/>
      <c r="K202" s="86" t="e">
        <f>LOOKUP(J202,'Taškų '!$J$8:$J$158,'Taškų '!$H$8:$H$158)</f>
        <v>#N/A</v>
      </c>
      <c r="L202" s="78" t="e">
        <f t="shared" si="14"/>
        <v>#N/A</v>
      </c>
      <c r="M202" s="23"/>
    </row>
    <row r="203" spans="1:13" ht="13.5" outlineLevel="1" thickBot="1">
      <c r="A203" s="65"/>
      <c r="B203" s="65"/>
      <c r="C203" s="65"/>
      <c r="D203" s="85"/>
      <c r="E203" s="85"/>
      <c r="F203" s="85"/>
      <c r="G203" s="85"/>
      <c r="H203" s="128" t="s">
        <v>16</v>
      </c>
      <c r="I203" s="129"/>
      <c r="J203" s="129"/>
      <c r="K203" s="129"/>
      <c r="L203" s="75" t="e">
        <f>SUM(L197:L202)-MIN(L197:L202)</f>
        <v>#N/A</v>
      </c>
      <c r="M203" s="23"/>
    </row>
    <row r="204" spans="1:13" ht="12.75" outlineLevel="1">
      <c r="A204" s="79"/>
      <c r="B204" s="79"/>
      <c r="C204" s="79"/>
      <c r="D204" s="79"/>
      <c r="E204" s="79"/>
      <c r="F204" s="79"/>
      <c r="G204" s="79"/>
      <c r="H204" s="130"/>
      <c r="I204" s="130"/>
      <c r="J204" s="130"/>
      <c r="K204" s="130"/>
      <c r="L204" s="81"/>
      <c r="M204" s="23"/>
    </row>
    <row r="205" spans="1:13" ht="13.5" outlineLevel="1" thickBot="1">
      <c r="A205" s="79"/>
      <c r="B205" s="79"/>
      <c r="C205" s="79"/>
      <c r="D205" s="79"/>
      <c r="E205" s="79"/>
      <c r="F205" s="79"/>
      <c r="G205" s="79"/>
      <c r="H205" s="79"/>
      <c r="I205" s="79"/>
      <c r="J205" s="89"/>
      <c r="K205" s="79"/>
      <c r="L205" s="79"/>
      <c r="M205" s="23"/>
    </row>
    <row r="206" spans="1:13" ht="19.5" customHeight="1" thickBot="1">
      <c r="A206" s="22">
        <v>16</v>
      </c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51" t="e">
        <f>$L$216</f>
        <v>#N/A</v>
      </c>
      <c r="M206" s="17"/>
    </row>
    <row r="207" spans="1:13" ht="13.5" outlineLevel="1" thickBo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17"/>
    </row>
    <row r="208" spans="1:13" ht="12.75" outlineLevel="1">
      <c r="A208" s="119" t="s">
        <v>14</v>
      </c>
      <c r="B208" s="121" t="s">
        <v>8</v>
      </c>
      <c r="C208" s="123" t="s">
        <v>13</v>
      </c>
      <c r="D208" s="133" t="s">
        <v>4</v>
      </c>
      <c r="E208" s="134"/>
      <c r="F208" s="131" t="s">
        <v>3</v>
      </c>
      <c r="G208" s="132"/>
      <c r="H208" s="133" t="s">
        <v>9</v>
      </c>
      <c r="I208" s="134"/>
      <c r="J208" s="135" t="s">
        <v>5</v>
      </c>
      <c r="K208" s="136"/>
      <c r="L208" s="121" t="s">
        <v>10</v>
      </c>
      <c r="M208" s="23"/>
    </row>
    <row r="209" spans="1:13" ht="13.5" outlineLevel="1" thickBot="1">
      <c r="A209" s="120"/>
      <c r="B209" s="122"/>
      <c r="C209" s="124"/>
      <c r="D209" s="12" t="s">
        <v>12</v>
      </c>
      <c r="E209" s="13" t="s">
        <v>1</v>
      </c>
      <c r="F209" s="14" t="s">
        <v>12</v>
      </c>
      <c r="G209" s="15" t="s">
        <v>1</v>
      </c>
      <c r="H209" s="12" t="s">
        <v>12</v>
      </c>
      <c r="I209" s="13" t="s">
        <v>1</v>
      </c>
      <c r="J209" s="16" t="s">
        <v>12</v>
      </c>
      <c r="K209" s="15" t="s">
        <v>1</v>
      </c>
      <c r="L209" s="122"/>
      <c r="M209" s="23"/>
    </row>
    <row r="210" spans="1:13" ht="12.75" outlineLevel="1">
      <c r="A210" s="24"/>
      <c r="B210" s="52"/>
      <c r="C210" s="94"/>
      <c r="D210" s="26"/>
      <c r="E210" s="71" t="e">
        <f>LOOKUP(D210,'Taškų '!$I$8:I$158,'Taškų '!$H$8:$H$158)</f>
        <v>#N/A</v>
      </c>
      <c r="F210" s="108"/>
      <c r="G210" s="82" t="e">
        <f>LOOKUP(F210,'Taškų '!$E$8:$E$158,'Taškų '!$C$8:$C$158)</f>
        <v>#N/A</v>
      </c>
      <c r="H210" s="111"/>
      <c r="I210" s="71" t="e">
        <f>LOOKUP(H210,'Taškų '!$D$8:$D$158,'Taškų '!$C$8:$C$158)</f>
        <v>#N/A</v>
      </c>
      <c r="J210" s="34"/>
      <c r="K210" s="82" t="e">
        <f>LOOKUP(J210,'Taškų '!$J$8:$J$158,'Taškų '!$H$8:$H$158)</f>
        <v>#N/A</v>
      </c>
      <c r="L210" s="76" t="e">
        <f aca="true" t="shared" si="15" ref="L210:L215">SUM(E210+G210+I210+K210)</f>
        <v>#N/A</v>
      </c>
      <c r="M210" s="23"/>
    </row>
    <row r="211" spans="1:13" ht="12.75" outlineLevel="1">
      <c r="A211" s="35"/>
      <c r="B211" s="53"/>
      <c r="C211" s="95"/>
      <c r="D211" s="29"/>
      <c r="E211" s="71" t="e">
        <f>LOOKUP(D211,'Taškų '!$I$8:I$158,'Taškų '!$H$8:$H$158)</f>
        <v>#N/A</v>
      </c>
      <c r="F211" s="109"/>
      <c r="G211" s="82" t="e">
        <f>LOOKUP(F211,'Taškų '!$E$8:$E$158,'Taškų '!$C$8:$C$158)</f>
        <v>#N/A</v>
      </c>
      <c r="H211" s="112"/>
      <c r="I211" s="71" t="e">
        <f>LOOKUP(H211,'Taškų '!$D$8:$D$158,'Taškų '!$C$8:$C$158)</f>
        <v>#N/A</v>
      </c>
      <c r="J211" s="36"/>
      <c r="K211" s="82" t="e">
        <f>LOOKUP(J211,'Taškų '!$J$8:$J$158,'Taškų '!$H$8:$H$158)</f>
        <v>#N/A</v>
      </c>
      <c r="L211" s="77" t="e">
        <f t="shared" si="15"/>
        <v>#N/A</v>
      </c>
      <c r="M211" s="23"/>
    </row>
    <row r="212" spans="1:13" ht="12.75" outlineLevel="1">
      <c r="A212" s="35"/>
      <c r="B212" s="53"/>
      <c r="C212" s="95"/>
      <c r="D212" s="29"/>
      <c r="E212" s="71" t="e">
        <f>LOOKUP(D212,'Taškų '!$I$8:I$158,'Taškų '!$H$8:$H$158)</f>
        <v>#N/A</v>
      </c>
      <c r="F212" s="109"/>
      <c r="G212" s="82" t="e">
        <f>LOOKUP(F212,'Taškų '!$E$8:$E$158,'Taškų '!$C$8:$C$158)</f>
        <v>#N/A</v>
      </c>
      <c r="H212" s="112"/>
      <c r="I212" s="71" t="e">
        <f>LOOKUP(H212,'Taškų '!$D$8:$D$158,'Taškų '!$C$8:$C$158)</f>
        <v>#N/A</v>
      </c>
      <c r="J212" s="36"/>
      <c r="K212" s="82" t="e">
        <f>LOOKUP(J212,'Taškų '!$J$8:$J$158,'Taškų '!$H$8:$H$158)</f>
        <v>#N/A</v>
      </c>
      <c r="L212" s="77" t="e">
        <f t="shared" si="15"/>
        <v>#N/A</v>
      </c>
      <c r="M212" s="23"/>
    </row>
    <row r="213" spans="1:13" ht="12.75" outlineLevel="1">
      <c r="A213" s="35"/>
      <c r="B213" s="53"/>
      <c r="C213" s="95"/>
      <c r="D213" s="29"/>
      <c r="E213" s="71" t="e">
        <f>LOOKUP(D213,'Taškų '!$I$8:I$158,'Taškų '!$H$8:$H$158)</f>
        <v>#N/A</v>
      </c>
      <c r="F213" s="109"/>
      <c r="G213" s="82" t="e">
        <f>LOOKUP(F213,'Taškų '!$E$8:$E$158,'Taškų '!$C$8:$C$158)</f>
        <v>#N/A</v>
      </c>
      <c r="H213" s="112"/>
      <c r="I213" s="71" t="e">
        <f>LOOKUP(H213,'Taškų '!$D$8:$D$158,'Taškų '!$C$8:$C$158)</f>
        <v>#N/A</v>
      </c>
      <c r="J213" s="36"/>
      <c r="K213" s="82" t="e">
        <f>LOOKUP(J213,'Taškų '!$J$8:$J$158,'Taškų '!$H$8:$H$158)</f>
        <v>#N/A</v>
      </c>
      <c r="L213" s="77" t="e">
        <f t="shared" si="15"/>
        <v>#N/A</v>
      </c>
      <c r="M213" s="23"/>
    </row>
    <row r="214" spans="1:13" ht="12.75" outlineLevel="1">
      <c r="A214" s="35"/>
      <c r="B214" s="53"/>
      <c r="C214" s="95"/>
      <c r="D214" s="29"/>
      <c r="E214" s="71" t="e">
        <f>LOOKUP(D214,'Taškų '!$I$8:I$158,'Taškų '!$H$8:$H$158)</f>
        <v>#N/A</v>
      </c>
      <c r="F214" s="109"/>
      <c r="G214" s="82" t="e">
        <f>LOOKUP(F214,'Taškų '!$E$8:$E$158,'Taškų '!$C$8:$C$158)</f>
        <v>#N/A</v>
      </c>
      <c r="H214" s="112"/>
      <c r="I214" s="71" t="e">
        <f>LOOKUP(H214,'Taškų '!$D$8:$D$158,'Taškų '!$C$8:$C$158)</f>
        <v>#N/A</v>
      </c>
      <c r="J214" s="36"/>
      <c r="K214" s="82" t="e">
        <f>LOOKUP(J214,'Taškų '!$J$8:$J$158,'Taškų '!$H$8:$H$158)</f>
        <v>#N/A</v>
      </c>
      <c r="L214" s="77" t="e">
        <f t="shared" si="15"/>
        <v>#N/A</v>
      </c>
      <c r="M214" s="23"/>
    </row>
    <row r="215" spans="1:13" ht="13.5" outlineLevel="1" thickBot="1">
      <c r="A215" s="37"/>
      <c r="B215" s="54"/>
      <c r="C215" s="96"/>
      <c r="D215" s="32"/>
      <c r="E215" s="74" t="e">
        <f>LOOKUP(D215,'Taškų '!$I$8:I$158,'Taškų '!$H$8:$H$158)</f>
        <v>#N/A</v>
      </c>
      <c r="F215" s="110"/>
      <c r="G215" s="73" t="e">
        <f>LOOKUP(F215,'Taškų '!$E$8:$E$158,'Taškų '!$C$8:$C$158)</f>
        <v>#N/A</v>
      </c>
      <c r="H215" s="113"/>
      <c r="I215" s="83" t="e">
        <f>LOOKUP(H215,'Taškų '!$D$8:$D$158,'Taškų '!$C$8:$C$158)</f>
        <v>#N/A</v>
      </c>
      <c r="J215" s="38"/>
      <c r="K215" s="86" t="e">
        <f>LOOKUP(J215,'Taškų '!$J$8:$J$158,'Taškų '!$H$8:$H$158)</f>
        <v>#N/A</v>
      </c>
      <c r="L215" s="78" t="e">
        <f t="shared" si="15"/>
        <v>#N/A</v>
      </c>
      <c r="M215" s="23"/>
    </row>
    <row r="216" spans="1:13" ht="13.5" outlineLevel="1" thickBot="1">
      <c r="A216" s="65"/>
      <c r="B216" s="65"/>
      <c r="C216" s="65"/>
      <c r="D216" s="85"/>
      <c r="E216" s="85"/>
      <c r="F216" s="85"/>
      <c r="G216" s="85"/>
      <c r="H216" s="128" t="s">
        <v>16</v>
      </c>
      <c r="I216" s="129"/>
      <c r="J216" s="129"/>
      <c r="K216" s="129"/>
      <c r="L216" s="75" t="e">
        <f>SUM(L210:L215)-MIN(L210:L215)</f>
        <v>#N/A</v>
      </c>
      <c r="M216" s="23"/>
    </row>
    <row r="217" spans="1:13" ht="18" customHeight="1" outlineLevel="1">
      <c r="A217" s="79"/>
      <c r="B217" s="79"/>
      <c r="C217" s="79"/>
      <c r="D217" s="79"/>
      <c r="E217" s="79"/>
      <c r="F217" s="79"/>
      <c r="G217" s="79"/>
      <c r="H217" s="130"/>
      <c r="I217" s="130"/>
      <c r="J217" s="130"/>
      <c r="K217" s="130"/>
      <c r="L217" s="81"/>
      <c r="M217" s="23"/>
    </row>
    <row r="218" spans="1:13" ht="12.75" outlineLevel="1">
      <c r="A218" s="23"/>
      <c r="B218" s="23"/>
      <c r="C218" s="23"/>
      <c r="D218" s="23"/>
      <c r="E218" s="23"/>
      <c r="F218" s="23"/>
      <c r="G218" s="23"/>
      <c r="H218" s="23"/>
      <c r="I218" s="23"/>
      <c r="J218" s="46"/>
      <c r="K218" s="23"/>
      <c r="L218" s="23"/>
      <c r="M218" s="23"/>
    </row>
    <row r="219" spans="1:13" ht="11.25" customHeight="1">
      <c r="A219" s="125" t="s">
        <v>19</v>
      </c>
      <c r="B219" s="125"/>
      <c r="C219" s="125"/>
      <c r="D219" s="125"/>
      <c r="E219" s="115"/>
      <c r="F219" s="115"/>
      <c r="G219" s="115"/>
      <c r="H219" s="125" t="s">
        <v>21</v>
      </c>
      <c r="I219" s="125"/>
      <c r="J219" s="125"/>
      <c r="K219" s="125"/>
      <c r="L219" s="17"/>
      <c r="M219" s="17"/>
    </row>
    <row r="220" spans="1:13" ht="12.75" outlineLevel="1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7"/>
      <c r="M220" s="17"/>
    </row>
    <row r="221" spans="1:13" ht="12.75" outlineLevel="1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23"/>
      <c r="M221" s="23"/>
    </row>
    <row r="222" spans="1:13" ht="12.75" outlineLevel="1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23"/>
      <c r="M222" s="23"/>
    </row>
    <row r="223" spans="1:13" ht="12.75" outlineLevel="1">
      <c r="A223" s="125" t="s">
        <v>18</v>
      </c>
      <c r="B223" s="125"/>
      <c r="C223" s="125"/>
      <c r="D223" s="125"/>
      <c r="E223" s="115"/>
      <c r="F223" s="115"/>
      <c r="G223" s="115"/>
      <c r="H223" s="125" t="s">
        <v>20</v>
      </c>
      <c r="I223" s="125"/>
      <c r="J223" s="125"/>
      <c r="K223" s="125"/>
      <c r="L223" s="23"/>
      <c r="M223" s="23"/>
    </row>
    <row r="224" spans="1:13" ht="12.75" outlineLevel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23"/>
      <c r="M224" s="23"/>
    </row>
    <row r="225" spans="1:13" ht="12.75" outlineLevel="1">
      <c r="A225" s="23"/>
      <c r="B225" s="58"/>
      <c r="C225" s="23"/>
      <c r="D225" s="59"/>
      <c r="E225" s="23"/>
      <c r="F225" s="23"/>
      <c r="G225" s="23"/>
      <c r="H225" s="23"/>
      <c r="I225" s="23"/>
      <c r="J225" s="46"/>
      <c r="K225" s="23"/>
      <c r="L225" s="23"/>
      <c r="M225" s="23"/>
    </row>
    <row r="226" spans="1:13" ht="12.75" outlineLevel="1">
      <c r="A226" s="23"/>
      <c r="B226" s="58"/>
      <c r="C226" s="23"/>
      <c r="D226" s="59"/>
      <c r="E226" s="23"/>
      <c r="F226" s="23"/>
      <c r="G226" s="23"/>
      <c r="H226" s="23"/>
      <c r="I226" s="23"/>
      <c r="J226" s="46"/>
      <c r="K226" s="23"/>
      <c r="L226" s="23"/>
      <c r="M226" s="23"/>
    </row>
    <row r="227" spans="1:13" ht="12.75" outlineLevel="1">
      <c r="A227" s="23"/>
      <c r="B227" s="58"/>
      <c r="C227" s="23"/>
      <c r="D227" s="59"/>
      <c r="E227" s="23"/>
      <c r="F227" s="23"/>
      <c r="G227" s="23"/>
      <c r="H227" s="23"/>
      <c r="I227" s="23"/>
      <c r="J227" s="46"/>
      <c r="K227" s="23"/>
      <c r="L227" s="23"/>
      <c r="M227" s="23"/>
    </row>
    <row r="228" spans="1:13" ht="12.75" outlineLevel="1">
      <c r="A228" s="23"/>
      <c r="B228" s="58"/>
      <c r="C228" s="23"/>
      <c r="D228" s="59"/>
      <c r="E228" s="23"/>
      <c r="F228" s="23"/>
      <c r="G228" s="23"/>
      <c r="H228" s="23"/>
      <c r="I228" s="23"/>
      <c r="J228" s="46"/>
      <c r="K228" s="23"/>
      <c r="L228" s="23"/>
      <c r="M228" s="23"/>
    </row>
    <row r="229" spans="1:13" ht="12.75" outlineLevel="1">
      <c r="A229" s="17"/>
      <c r="B229" s="17"/>
      <c r="C229" s="17"/>
      <c r="D229" s="23"/>
      <c r="E229" s="23"/>
      <c r="F229" s="23"/>
      <c r="G229" s="23"/>
      <c r="H229" s="23"/>
      <c r="I229" s="23"/>
      <c r="J229" s="46"/>
      <c r="K229" s="46"/>
      <c r="L229" s="23"/>
      <c r="M229" s="23"/>
    </row>
    <row r="230" spans="1:13" ht="12.75" outlineLevel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5" customHeight="1" outlineLevel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9.5" customHeight="1" hidden="1">
      <c r="A232" s="17"/>
      <c r="B232" s="55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2.75" outlineLevel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2.75" outlineLevel="1">
      <c r="A234" s="23"/>
      <c r="B234" s="23"/>
      <c r="C234" s="23"/>
      <c r="D234" s="23"/>
      <c r="E234" s="23"/>
      <c r="F234" s="23"/>
      <c r="G234" s="23"/>
      <c r="H234" s="23"/>
      <c r="I234" s="23"/>
      <c r="J234" s="46"/>
      <c r="K234" s="46"/>
      <c r="L234" s="23"/>
      <c r="M234" s="23"/>
    </row>
    <row r="235" spans="1:13" ht="12.75" outlineLevel="1">
      <c r="A235" s="23"/>
      <c r="B235" s="23"/>
      <c r="C235" s="23"/>
      <c r="D235" s="56"/>
      <c r="E235" s="56"/>
      <c r="F235" s="56"/>
      <c r="G235" s="56"/>
      <c r="H235" s="56"/>
      <c r="I235" s="56"/>
      <c r="J235" s="57"/>
      <c r="K235" s="56"/>
      <c r="L235" s="23"/>
      <c r="M235" s="23"/>
    </row>
    <row r="236" spans="1:13" ht="12.75" outlineLevel="1">
      <c r="A236" s="23"/>
      <c r="B236" s="58"/>
      <c r="C236" s="23"/>
      <c r="D236" s="59"/>
      <c r="E236" s="23"/>
      <c r="F236" s="23"/>
      <c r="G236" s="23"/>
      <c r="H236" s="23"/>
      <c r="I236" s="23"/>
      <c r="J236" s="46"/>
      <c r="K236" s="23"/>
      <c r="L236" s="23"/>
      <c r="M236" s="23"/>
    </row>
    <row r="237" spans="1:13" ht="12.75" outlineLevel="1">
      <c r="A237" s="23"/>
      <c r="B237" s="58"/>
      <c r="C237" s="23"/>
      <c r="D237" s="59"/>
      <c r="E237" s="23"/>
      <c r="F237" s="23"/>
      <c r="G237" s="23"/>
      <c r="H237" s="23"/>
      <c r="I237" s="23"/>
      <c r="J237" s="46"/>
      <c r="K237" s="23"/>
      <c r="L237" s="23"/>
      <c r="M237" s="23"/>
    </row>
    <row r="238" spans="1:13" ht="12.75" outlineLevel="1">
      <c r="A238" s="23"/>
      <c r="B238" s="58"/>
      <c r="C238" s="23"/>
      <c r="D238" s="59"/>
      <c r="E238" s="23"/>
      <c r="F238" s="23"/>
      <c r="G238" s="23"/>
      <c r="H238" s="23"/>
      <c r="I238" s="23"/>
      <c r="J238" s="46"/>
      <c r="K238" s="23"/>
      <c r="L238" s="23"/>
      <c r="M238" s="23"/>
    </row>
    <row r="239" spans="1:13" ht="12.75" outlineLevel="1">
      <c r="A239" s="23"/>
      <c r="B239" s="58"/>
      <c r="C239" s="23"/>
      <c r="D239" s="59"/>
      <c r="E239" s="23"/>
      <c r="F239" s="23"/>
      <c r="G239" s="23"/>
      <c r="H239" s="23"/>
      <c r="I239" s="23"/>
      <c r="J239" s="46"/>
      <c r="K239" s="23"/>
      <c r="L239" s="23"/>
      <c r="M239" s="23"/>
    </row>
    <row r="240" spans="1:13" ht="12.75" outlineLevel="1">
      <c r="A240" s="23"/>
      <c r="B240" s="58"/>
      <c r="C240" s="23"/>
      <c r="D240" s="59"/>
      <c r="E240" s="23"/>
      <c r="F240" s="23"/>
      <c r="G240" s="23"/>
      <c r="H240" s="23"/>
      <c r="I240" s="23"/>
      <c r="J240" s="46"/>
      <c r="K240" s="23"/>
      <c r="L240" s="23"/>
      <c r="M240" s="23"/>
    </row>
    <row r="241" spans="1:13" ht="12.75" outlineLevel="1">
      <c r="A241" s="23"/>
      <c r="B241" s="58"/>
      <c r="C241" s="23"/>
      <c r="D241" s="59"/>
      <c r="E241" s="23"/>
      <c r="F241" s="23"/>
      <c r="G241" s="23"/>
      <c r="H241" s="23"/>
      <c r="I241" s="23"/>
      <c r="J241" s="46"/>
      <c r="K241" s="23"/>
      <c r="L241" s="23"/>
      <c r="M241" s="23"/>
    </row>
    <row r="242" spans="1:13" ht="12.75" outlineLevel="1">
      <c r="A242" s="17"/>
      <c r="B242" s="17"/>
      <c r="C242" s="17"/>
      <c r="D242" s="23"/>
      <c r="E242" s="23"/>
      <c r="F242" s="23"/>
      <c r="G242" s="23"/>
      <c r="H242" s="23"/>
      <c r="I242" s="23"/>
      <c r="J242" s="46"/>
      <c r="K242" s="46"/>
      <c r="L242" s="23"/>
      <c r="M242" s="23"/>
    </row>
    <row r="243" spans="1:13" ht="12.75" outlineLevel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2.75" outlineLevel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9.5" customHeight="1" hidden="1">
      <c r="A245" s="17"/>
      <c r="B245" s="55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2.75" outlineLevel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2.75" outlineLevel="1">
      <c r="A247" s="23"/>
      <c r="B247" s="23"/>
      <c r="C247" s="23"/>
      <c r="D247" s="23"/>
      <c r="E247" s="23"/>
      <c r="F247" s="23"/>
      <c r="G247" s="23"/>
      <c r="H247" s="23"/>
      <c r="I247" s="23"/>
      <c r="J247" s="46"/>
      <c r="K247" s="46"/>
      <c r="L247" s="23"/>
      <c r="M247" s="23"/>
    </row>
    <row r="248" spans="1:13" ht="12.75" outlineLevel="1">
      <c r="A248" s="23"/>
      <c r="B248" s="23"/>
      <c r="C248" s="23"/>
      <c r="D248" s="56"/>
      <c r="E248" s="56"/>
      <c r="F248" s="56"/>
      <c r="G248" s="56"/>
      <c r="H248" s="56"/>
      <c r="I248" s="56"/>
      <c r="J248" s="57"/>
      <c r="K248" s="56"/>
      <c r="L248" s="23"/>
      <c r="M248" s="23"/>
    </row>
    <row r="249" spans="1:13" ht="12.75" outlineLevel="1">
      <c r="A249" s="23"/>
      <c r="B249" s="60"/>
      <c r="C249" s="61"/>
      <c r="D249" s="59"/>
      <c r="E249" s="23"/>
      <c r="F249" s="23"/>
      <c r="G249" s="23"/>
      <c r="H249" s="23"/>
      <c r="I249" s="23"/>
      <c r="J249" s="46"/>
      <c r="K249" s="23"/>
      <c r="L249" s="23"/>
      <c r="M249" s="23"/>
    </row>
    <row r="250" spans="1:13" ht="12.75" outlineLevel="1">
      <c r="A250" s="23"/>
      <c r="B250" s="60"/>
      <c r="C250" s="61"/>
      <c r="D250" s="59"/>
      <c r="E250" s="23"/>
      <c r="F250" s="23"/>
      <c r="G250" s="23"/>
      <c r="H250" s="23"/>
      <c r="I250" s="23"/>
      <c r="J250" s="46"/>
      <c r="K250" s="23"/>
      <c r="L250" s="23"/>
      <c r="M250" s="23"/>
    </row>
    <row r="251" spans="1:13" ht="12.75" outlineLevel="1">
      <c r="A251" s="23"/>
      <c r="B251" s="60"/>
      <c r="C251" s="61"/>
      <c r="D251" s="59"/>
      <c r="E251" s="23"/>
      <c r="F251" s="23"/>
      <c r="G251" s="23"/>
      <c r="H251" s="23"/>
      <c r="I251" s="23"/>
      <c r="J251" s="46"/>
      <c r="K251" s="23"/>
      <c r="L251" s="23"/>
      <c r="M251" s="23"/>
    </row>
    <row r="252" spans="1:13" ht="12.75" outlineLevel="1">
      <c r="A252" s="23"/>
      <c r="B252" s="60"/>
      <c r="C252" s="61"/>
      <c r="D252" s="59"/>
      <c r="E252" s="23"/>
      <c r="F252" s="23"/>
      <c r="G252" s="23"/>
      <c r="H252" s="23"/>
      <c r="I252" s="23"/>
      <c r="J252" s="46"/>
      <c r="K252" s="23"/>
      <c r="L252" s="23"/>
      <c r="M252" s="23"/>
    </row>
    <row r="253" spans="1:13" ht="12.75" outlineLevel="1">
      <c r="A253" s="23"/>
      <c r="B253" s="58"/>
      <c r="C253" s="23"/>
      <c r="D253" s="59"/>
      <c r="E253" s="23"/>
      <c r="F253" s="23"/>
      <c r="G253" s="23"/>
      <c r="H253" s="23"/>
      <c r="I253" s="23"/>
      <c r="J253" s="46"/>
      <c r="K253" s="23"/>
      <c r="L253" s="23"/>
      <c r="M253" s="23"/>
    </row>
    <row r="254" spans="1:13" ht="12.75" outlineLevel="1">
      <c r="A254" s="23"/>
      <c r="B254" s="58"/>
      <c r="C254" s="23"/>
      <c r="D254" s="59"/>
      <c r="E254" s="23"/>
      <c r="F254" s="23"/>
      <c r="G254" s="23"/>
      <c r="H254" s="23"/>
      <c r="I254" s="23"/>
      <c r="J254" s="46"/>
      <c r="K254" s="23"/>
      <c r="L254" s="23"/>
      <c r="M254" s="23"/>
    </row>
    <row r="255" spans="1:13" ht="12.75" outlineLevel="1">
      <c r="A255" s="17"/>
      <c r="B255" s="17"/>
      <c r="C255" s="17"/>
      <c r="D255" s="23"/>
      <c r="E255" s="23"/>
      <c r="F255" s="23"/>
      <c r="G255" s="23"/>
      <c r="H255" s="23"/>
      <c r="I255" s="23"/>
      <c r="J255" s="46"/>
      <c r="K255" s="46"/>
      <c r="L255" s="23"/>
      <c r="M255" s="23"/>
    </row>
    <row r="256" spans="1:13" ht="12.75" outlineLevel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2.75" outlineLevel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2.75" hidden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2.75" hidden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2.75" hidden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ht="12.75" hidden="1">
      <c r="M261" s="17"/>
    </row>
    <row r="262" ht="12.75" hidden="1">
      <c r="M262" s="17"/>
    </row>
    <row r="263" ht="12.75" hidden="1">
      <c r="M263" s="17"/>
    </row>
  </sheetData>
  <sheetProtection/>
  <mergeCells count="182">
    <mergeCell ref="B1:K1"/>
    <mergeCell ref="I3:K3"/>
    <mergeCell ref="B18:K18"/>
    <mergeCell ref="H15:K15"/>
    <mergeCell ref="B3:F3"/>
    <mergeCell ref="D7:E7"/>
    <mergeCell ref="J33:K33"/>
    <mergeCell ref="L33:L34"/>
    <mergeCell ref="B5:K5"/>
    <mergeCell ref="B31:K31"/>
    <mergeCell ref="C20:C21"/>
    <mergeCell ref="D20:E20"/>
    <mergeCell ref="H7:I7"/>
    <mergeCell ref="F20:G20"/>
    <mergeCell ref="A20:A21"/>
    <mergeCell ref="L7:L8"/>
    <mergeCell ref="A7:A8"/>
    <mergeCell ref="H28:K28"/>
    <mergeCell ref="J7:K7"/>
    <mergeCell ref="B20:B21"/>
    <mergeCell ref="F7:G7"/>
    <mergeCell ref="B7:B8"/>
    <mergeCell ref="H67:K67"/>
    <mergeCell ref="H68:K68"/>
    <mergeCell ref="C7:C8"/>
    <mergeCell ref="D33:E33"/>
    <mergeCell ref="B44:K44"/>
    <mergeCell ref="L20:L21"/>
    <mergeCell ref="H20:I20"/>
    <mergeCell ref="J20:K20"/>
    <mergeCell ref="F33:G33"/>
    <mergeCell ref="H33:I33"/>
    <mergeCell ref="F59:G59"/>
    <mergeCell ref="H46:I46"/>
    <mergeCell ref="J46:K46"/>
    <mergeCell ref="H29:K29"/>
    <mergeCell ref="B72:B73"/>
    <mergeCell ref="B59:B60"/>
    <mergeCell ref="B33:B34"/>
    <mergeCell ref="C59:C60"/>
    <mergeCell ref="C46:C47"/>
    <mergeCell ref="C33:C34"/>
    <mergeCell ref="J72:K72"/>
    <mergeCell ref="L72:L73"/>
    <mergeCell ref="H80:K80"/>
    <mergeCell ref="L46:L47"/>
    <mergeCell ref="B46:B47"/>
    <mergeCell ref="H55:K55"/>
    <mergeCell ref="L59:L60"/>
    <mergeCell ref="D59:E59"/>
    <mergeCell ref="F46:G46"/>
    <mergeCell ref="D46:E46"/>
    <mergeCell ref="B96:K96"/>
    <mergeCell ref="B85:B86"/>
    <mergeCell ref="H85:I85"/>
    <mergeCell ref="J85:K85"/>
    <mergeCell ref="F98:G98"/>
    <mergeCell ref="L85:L86"/>
    <mergeCell ref="C85:C86"/>
    <mergeCell ref="D85:E85"/>
    <mergeCell ref="L98:L99"/>
    <mergeCell ref="J128:K128"/>
    <mergeCell ref="B113:K113"/>
    <mergeCell ref="B128:B129"/>
    <mergeCell ref="C128:C129"/>
    <mergeCell ref="D128:E128"/>
    <mergeCell ref="F115:G115"/>
    <mergeCell ref="H115:I115"/>
    <mergeCell ref="J115:K115"/>
    <mergeCell ref="H124:K124"/>
    <mergeCell ref="H178:K178"/>
    <mergeCell ref="L115:L116"/>
    <mergeCell ref="C115:C116"/>
    <mergeCell ref="L128:L129"/>
    <mergeCell ref="F143:G143"/>
    <mergeCell ref="H143:I143"/>
    <mergeCell ref="J143:K143"/>
    <mergeCell ref="L143:L144"/>
    <mergeCell ref="F128:G128"/>
    <mergeCell ref="H128:I128"/>
    <mergeCell ref="B141:K141"/>
    <mergeCell ref="H137:K137"/>
    <mergeCell ref="B169:B170"/>
    <mergeCell ref="C169:C170"/>
    <mergeCell ref="C182:C183"/>
    <mergeCell ref="D182:E182"/>
    <mergeCell ref="H177:K177"/>
    <mergeCell ref="C143:C144"/>
    <mergeCell ref="D143:E143"/>
    <mergeCell ref="J169:K169"/>
    <mergeCell ref="B154:K154"/>
    <mergeCell ref="F208:G208"/>
    <mergeCell ref="H182:I182"/>
    <mergeCell ref="B180:K180"/>
    <mergeCell ref="A128:A129"/>
    <mergeCell ref="A143:A144"/>
    <mergeCell ref="A156:A157"/>
    <mergeCell ref="B143:B144"/>
    <mergeCell ref="B156:B157"/>
    <mergeCell ref="H136:K136"/>
    <mergeCell ref="F156:G156"/>
    <mergeCell ref="J156:K156"/>
    <mergeCell ref="L169:L170"/>
    <mergeCell ref="F169:G169"/>
    <mergeCell ref="L156:L157"/>
    <mergeCell ref="H156:I156"/>
    <mergeCell ref="H151:K151"/>
    <mergeCell ref="A169:A170"/>
    <mergeCell ref="D156:E156"/>
    <mergeCell ref="D169:E169"/>
    <mergeCell ref="H164:K164"/>
    <mergeCell ref="H165:K165"/>
    <mergeCell ref="H169:I169"/>
    <mergeCell ref="B167:K167"/>
    <mergeCell ref="H152:K152"/>
    <mergeCell ref="C156:C157"/>
    <mergeCell ref="J182:K182"/>
    <mergeCell ref="L208:L209"/>
    <mergeCell ref="B206:K206"/>
    <mergeCell ref="C195:C196"/>
    <mergeCell ref="L195:L196"/>
    <mergeCell ref="L182:L183"/>
    <mergeCell ref="D195:E195"/>
    <mergeCell ref="H191:K191"/>
    <mergeCell ref="D208:E208"/>
    <mergeCell ref="J208:K208"/>
    <mergeCell ref="A33:A34"/>
    <mergeCell ref="A46:A47"/>
    <mergeCell ref="A59:A60"/>
    <mergeCell ref="A72:A73"/>
    <mergeCell ref="J98:K98"/>
    <mergeCell ref="H81:K81"/>
    <mergeCell ref="A85:A86"/>
    <mergeCell ref="A98:A99"/>
    <mergeCell ref="C98:C99"/>
    <mergeCell ref="D98:E98"/>
    <mergeCell ref="A115:A116"/>
    <mergeCell ref="H41:K41"/>
    <mergeCell ref="H42:K42"/>
    <mergeCell ref="H54:K54"/>
    <mergeCell ref="B115:B116"/>
    <mergeCell ref="D115:E115"/>
    <mergeCell ref="B98:B99"/>
    <mergeCell ref="H106:K106"/>
    <mergeCell ref="F85:G85"/>
    <mergeCell ref="H98:I98"/>
    <mergeCell ref="H59:I59"/>
    <mergeCell ref="J59:K59"/>
    <mergeCell ref="B57:K57"/>
    <mergeCell ref="B70:K70"/>
    <mergeCell ref="H93:K93"/>
    <mergeCell ref="H94:K94"/>
    <mergeCell ref="F72:G72"/>
    <mergeCell ref="H72:I72"/>
    <mergeCell ref="C72:C73"/>
    <mergeCell ref="D72:E72"/>
    <mergeCell ref="A182:A183"/>
    <mergeCell ref="H107:K107"/>
    <mergeCell ref="B83:K83"/>
    <mergeCell ref="H123:K123"/>
    <mergeCell ref="A223:D223"/>
    <mergeCell ref="H223:K223"/>
    <mergeCell ref="H216:K216"/>
    <mergeCell ref="H217:K217"/>
    <mergeCell ref="H195:I195"/>
    <mergeCell ref="J195:K195"/>
    <mergeCell ref="H219:K219"/>
    <mergeCell ref="B126:K126"/>
    <mergeCell ref="H203:K203"/>
    <mergeCell ref="H204:K204"/>
    <mergeCell ref="B193:K193"/>
    <mergeCell ref="F195:G195"/>
    <mergeCell ref="H190:K190"/>
    <mergeCell ref="F182:G182"/>
    <mergeCell ref="H208:I208"/>
    <mergeCell ref="B182:B183"/>
    <mergeCell ref="A195:A196"/>
    <mergeCell ref="B195:B196"/>
    <mergeCell ref="A208:A209"/>
    <mergeCell ref="B208:B209"/>
    <mergeCell ref="C208:C209"/>
    <mergeCell ref="A219:D219"/>
  </mergeCells>
  <dataValidations count="13">
    <dataValidation allowBlank="1" showInputMessage="1" showErrorMessage="1" prompt="Sutrumpintas komandos pavadinimas" sqref="A100 A9:A14 A210 A197 A184 A171 A158 A145 A130 A117 A87 A74 A61:A66 A48:A53 A35:A40 A22:A27"/>
    <dataValidation allowBlank="1" showInputMessage="1" showErrorMessage="1" prompt="Varžybų pavadinimas" sqref="B1:K1"/>
    <dataValidation allowBlank="1" showInputMessage="1" showErrorMessage="1" prompt="Pilnas komandos pavadinimas" sqref="B5:K5 B206:K206 B193:K193 B167:K167 B154:K154 B141:K141 B126:K126 B113:K113 B96:K96 B83:K83 B70:K70 B57:K57 B44:K44 B31:K31 B18:K18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1:45,5 (min, dvitaškis, sekundės, kablelis, sekundės dešimtosios dalys)" sqref="J9"/>
    <dataValidation type="date" allowBlank="1" showInputMessage="1" showErrorMessage="1" errorTitle="Klaida !" error="Blogai surinkti  gimimo metai.&#10;PVZ. 88.12.15" sqref="C210:C215">
      <formula1>32143</formula1>
      <formula2>38352</formula2>
    </dataValidation>
    <dataValidation type="decimal" allowBlank="1" showInputMessage="1" showErrorMessage="1" errorTitle="Klaida!" error="Blogai surinktas laikas" sqref="D9:D14 D210:D215 D197:D202 D184:D189 D171:D176 D158:D163 D145:D150 D130:D135 D117:D122 D100:D105 D87:D92 D74:D79 D61:D66 D48:D53 D35:D40 D22:D27">
      <formula1>7</formula1>
      <formula2>13.2</formula2>
    </dataValidation>
    <dataValidation type="time" allowBlank="1" showInputMessage="1" showErrorMessage="1" errorTitle="Klaida!" error="Blogai surinktas laikas." sqref="J22:J27 J210:J215 J197:J202 J184:J189 J171:J176 J158:J163 J145:J150 J130:J135 J117:J122 J100:J105 J87:J92 J74:J79 J61:J66 J48:J53 J35:J40 J10:J14">
      <formula1>0.0006828703703703704</formula1>
      <formula2>0.0024305555555555556</formula2>
    </dataValidation>
    <dataValidation type="whole" allowBlank="1" showInputMessage="1" showErrorMessage="1" errorTitle="Klaida !" error="Blogai surinktas rezultaas." sqref="F9:F14 F210:F215 F197:F202 F184:F189 F171:F176 F158:F163 F145:F150 F130:F135 F117:F122 F100:F105 F87:F92 F74:F79 F61:F66 F48:F53 F35:F40 F22:F27">
      <formula1>220</formula1>
      <formula2>600</formula2>
    </dataValidation>
    <dataValidation type="decimal" allowBlank="1" showInputMessage="1" showErrorMessage="1" errorTitle="Klaida!" error="Neteisingai surinktas rezultatas." sqref="H9:H14 H210:H215 H197:H202 H184:H189 H171:H176 H158:H163 H145:H150 H130:H135 H117:H122 H100:H105 H87:H92 H74:H79 H61:H66 H48:H53 H35:H40 H22:H27">
      <formula1>8</formula1>
      <formula2>70</formula2>
    </dataValidation>
    <dataValidation allowBlank="1" showInputMessage="1" showErrorMessage="1" errorTitle="Celė užrakinta." sqref="A1:A4"/>
    <dataValidation type="date" allowBlank="1" showInputMessage="1" showErrorMessage="1" errorTitle="Klaida !" error="Blogai surinkti  gimimo metai.&#10;PVZ. 88.12.15" sqref="C9:C14 C22:C27 C35:C40 C48:C53 C197:C202 C74:C79 C87:C92 C100:C105 C117:C122 C130:C135 C145:C150 C158:C163 C171:C176 C184:C189 C61:C66">
      <formula1>32143</formula1>
      <formula2>38352</formula2>
    </dataValidation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4"/>
  <sheetViews>
    <sheetView showGridLines="0" showRowColHeaders="0" zoomScale="120" zoomScaleNormal="120" zoomScalePageLayoutView="0" workbookViewId="0" topLeftCell="A1">
      <selection activeCell="K9" sqref="K9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7"/>
      <c r="B1" s="152" t="str">
        <f>'Protokolas M'!$B$1</f>
        <v>Lietuvos mokinių Olimpinio festivalio lengvosios atletikos keturkovės tarpzoninės varžybos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.75" customHeight="1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3.25" customHeight="1">
      <c r="A3" s="6"/>
      <c r="B3" s="153" t="str">
        <f>'Protokolas M'!$B$3</f>
        <v>Merginos</v>
      </c>
      <c r="C3" s="153"/>
      <c r="D3" s="153"/>
      <c r="E3" s="153"/>
      <c r="F3" s="153"/>
      <c r="G3" s="153"/>
      <c r="H3" s="153"/>
      <c r="I3" s="10"/>
      <c r="J3" s="10"/>
      <c r="K3" s="154">
        <f>'Protokolas M'!$I$3</f>
        <v>41768</v>
      </c>
      <c r="L3" s="154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55" t="s">
        <v>17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4" ht="27.75" customHeight="1">
      <c r="A6" s="90" t="s">
        <v>7</v>
      </c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90" t="s">
        <v>1</v>
      </c>
      <c r="M6" s="90" t="s">
        <v>11</v>
      </c>
      <c r="N6" s="9"/>
    </row>
    <row r="7" spans="1:14" ht="19.5" customHeight="1">
      <c r="A7" s="90">
        <v>1</v>
      </c>
      <c r="B7" s="91" t="str">
        <f>'Protokolas M'!B5</f>
        <v>Kauno rajono Akademijos Ugnės Karvelis gimnazija</v>
      </c>
      <c r="C7" s="92"/>
      <c r="D7" s="92"/>
      <c r="E7" s="92"/>
      <c r="F7" s="92"/>
      <c r="G7" s="92"/>
      <c r="H7" s="92"/>
      <c r="I7" s="92"/>
      <c r="J7" s="92"/>
      <c r="K7" s="93"/>
      <c r="L7" s="90">
        <f>'Protokolas M'!L5</f>
        <v>1271</v>
      </c>
      <c r="M7" s="116" t="s">
        <v>66</v>
      </c>
      <c r="N7" s="9"/>
    </row>
    <row r="8" spans="1:14" ht="19.5" customHeight="1">
      <c r="A8" s="90">
        <v>2</v>
      </c>
      <c r="B8" s="91" t="str">
        <f>'Protokolas M'!B18</f>
        <v>Jurbarko Vytauto Didžiojo pagrindinė mokykla</v>
      </c>
      <c r="C8" s="92"/>
      <c r="D8" s="92"/>
      <c r="E8" s="92"/>
      <c r="F8" s="92"/>
      <c r="G8" s="92"/>
      <c r="H8" s="92"/>
      <c r="I8" s="92"/>
      <c r="J8" s="92"/>
      <c r="K8" s="93"/>
      <c r="L8" s="90">
        <f>'Protokolas M'!L18</f>
        <v>1132</v>
      </c>
      <c r="M8" s="116">
        <v>5</v>
      </c>
      <c r="N8" s="9"/>
    </row>
    <row r="9" spans="1:14" ht="19.5" customHeight="1">
      <c r="A9" s="90">
        <v>3</v>
      </c>
      <c r="B9" s="91" t="str">
        <f>'Protokolas M'!B31</f>
        <v>Kėdainių "Aušros" sveikatinimo ir sporto pagrindinė mokykla</v>
      </c>
      <c r="C9" s="92"/>
      <c r="D9" s="92"/>
      <c r="E9" s="92"/>
      <c r="F9" s="92"/>
      <c r="G9" s="92"/>
      <c r="H9" s="92"/>
      <c r="I9" s="92"/>
      <c r="J9" s="92"/>
      <c r="K9" s="93"/>
      <c r="L9" s="90">
        <f>'Protokolas M'!L31</f>
        <v>1432</v>
      </c>
      <c r="M9" s="116" t="s">
        <v>65</v>
      </c>
      <c r="N9" s="9"/>
    </row>
    <row r="10" spans="1:14" ht="19.5" customHeight="1">
      <c r="A10" s="90">
        <v>4</v>
      </c>
      <c r="B10" s="91" t="str">
        <f>'Protokolas M'!B44</f>
        <v>Kauno Jono Pauliaus II gimnazija</v>
      </c>
      <c r="C10" s="92"/>
      <c r="D10" s="92"/>
      <c r="E10" s="92"/>
      <c r="F10" s="92"/>
      <c r="G10" s="92"/>
      <c r="H10" s="92"/>
      <c r="I10" s="92"/>
      <c r="J10" s="92"/>
      <c r="K10" s="93"/>
      <c r="L10" s="90">
        <f>'Protokolas M'!L44</f>
        <v>1244</v>
      </c>
      <c r="M10" s="116">
        <v>4</v>
      </c>
      <c r="N10" s="9"/>
    </row>
    <row r="11" spans="1:14" ht="19.5" customHeight="1">
      <c r="A11" s="90">
        <v>5</v>
      </c>
      <c r="B11" s="91" t="str">
        <f>'Protokolas M'!B57</f>
        <v>Šakių "Varpo" mokykla</v>
      </c>
      <c r="C11" s="92"/>
      <c r="D11" s="92"/>
      <c r="E11" s="92"/>
      <c r="F11" s="92"/>
      <c r="G11" s="92"/>
      <c r="H11" s="92"/>
      <c r="I11" s="92"/>
      <c r="J11" s="92"/>
      <c r="K11" s="93"/>
      <c r="L11" s="90">
        <f>'Protokolas M'!L57</f>
        <v>1653</v>
      </c>
      <c r="M11" s="116" t="s">
        <v>64</v>
      </c>
      <c r="N11" s="9"/>
    </row>
    <row r="12" spans="1:14" ht="19.5" customHeight="1">
      <c r="A12" s="90">
        <v>6</v>
      </c>
      <c r="B12" s="91">
        <f>'Protokolas M'!B70</f>
        <v>0</v>
      </c>
      <c r="C12" s="92"/>
      <c r="D12" s="92"/>
      <c r="E12" s="92"/>
      <c r="F12" s="92"/>
      <c r="G12" s="92"/>
      <c r="H12" s="92"/>
      <c r="I12" s="92"/>
      <c r="J12" s="92"/>
      <c r="K12" s="93"/>
      <c r="L12" s="90" t="e">
        <f>'Protokolas M'!L70</f>
        <v>#N/A</v>
      </c>
      <c r="M12" s="116"/>
      <c r="N12" s="9"/>
    </row>
    <row r="13" spans="1:14" ht="19.5" customHeight="1">
      <c r="A13" s="90">
        <v>7</v>
      </c>
      <c r="B13" s="91">
        <f>'Protokolas M'!B83</f>
        <v>0</v>
      </c>
      <c r="C13" s="92"/>
      <c r="D13" s="92"/>
      <c r="E13" s="92"/>
      <c r="F13" s="92"/>
      <c r="G13" s="92"/>
      <c r="H13" s="92"/>
      <c r="I13" s="92"/>
      <c r="J13" s="92"/>
      <c r="K13" s="93"/>
      <c r="L13" s="90" t="e">
        <f>'Protokolas M'!L83</f>
        <v>#N/A</v>
      </c>
      <c r="M13" s="116"/>
      <c r="N13" s="9"/>
    </row>
    <row r="14" spans="1:14" ht="19.5" customHeight="1">
      <c r="A14" s="90">
        <v>8</v>
      </c>
      <c r="B14" s="91">
        <f>'Protokolas M'!B96</f>
        <v>0</v>
      </c>
      <c r="C14" s="92"/>
      <c r="D14" s="92"/>
      <c r="E14" s="92"/>
      <c r="F14" s="92"/>
      <c r="G14" s="92"/>
      <c r="H14" s="92"/>
      <c r="I14" s="92"/>
      <c r="J14" s="92"/>
      <c r="K14" s="93"/>
      <c r="L14" s="90">
        <f>'Protokolas M'!L96</f>
        <v>0</v>
      </c>
      <c r="M14" s="116"/>
      <c r="N14" s="9"/>
    </row>
    <row r="15" spans="1:14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9"/>
      <c r="B21" s="9"/>
      <c r="C21" s="149" t="s">
        <v>19</v>
      </c>
      <c r="D21" s="149"/>
      <c r="E21" s="149"/>
      <c r="F21" s="149"/>
      <c r="G21" s="9"/>
      <c r="H21" s="9"/>
      <c r="I21" s="9"/>
      <c r="J21" s="150" t="s">
        <v>44</v>
      </c>
      <c r="K21" s="149"/>
      <c r="L21" s="149"/>
      <c r="M21" s="149"/>
      <c r="N21" s="9"/>
    </row>
    <row r="22" spans="1:14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9"/>
      <c r="B25" s="9"/>
      <c r="C25" s="149" t="s">
        <v>18</v>
      </c>
      <c r="D25" s="149"/>
      <c r="E25" s="149"/>
      <c r="F25" s="149"/>
      <c r="G25" s="9"/>
      <c r="H25" s="9"/>
      <c r="I25" s="9"/>
      <c r="J25" s="149" t="str">
        <f>'Protokolas M'!$H$223</f>
        <v>Laimutė Stanienė</v>
      </c>
      <c r="K25" s="149"/>
      <c r="L25" s="149"/>
      <c r="M25" s="149"/>
      <c r="N25" s="9"/>
    </row>
    <row r="26" spans="1:1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9">
    <mergeCell ref="C25:F25"/>
    <mergeCell ref="J21:M21"/>
    <mergeCell ref="J25:M25"/>
    <mergeCell ref="B6:K6"/>
    <mergeCell ref="B1:L1"/>
    <mergeCell ref="B3:H3"/>
    <mergeCell ref="K3:L3"/>
    <mergeCell ref="B5:L5"/>
    <mergeCell ref="C21:F21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63"/>
  <sheetViews>
    <sheetView showGridLines="0" showOutlineSymbols="0" zoomScale="106" zoomScaleNormal="106" zoomScalePageLayoutView="0" workbookViewId="0" topLeftCell="A40">
      <selection activeCell="E68" sqref="E68"/>
    </sheetView>
  </sheetViews>
  <sheetFormatPr defaultColWidth="0" defaultRowHeight="12.75" zeroHeight="1" outlineLevelRow="1"/>
  <cols>
    <col min="1" max="1" width="8.421875" style="18" customWidth="1"/>
    <col min="2" max="2" width="20.57421875" style="18" customWidth="1"/>
    <col min="3" max="3" width="9.00390625" style="18" customWidth="1"/>
    <col min="4" max="9" width="6.28125" style="18" customWidth="1"/>
    <col min="10" max="10" width="6.7109375" style="18" customWidth="1"/>
    <col min="11" max="11" width="6.28125" style="18" customWidth="1"/>
    <col min="12" max="12" width="7.421875" style="18" customWidth="1"/>
    <col min="13" max="13" width="1.7109375" style="18" customWidth="1"/>
    <col min="14" max="16384" width="0" style="18" hidden="1" customWidth="1"/>
  </cols>
  <sheetData>
    <row r="1" spans="1:12" ht="39" customHeight="1">
      <c r="A1" s="62"/>
      <c r="B1" s="145" t="s">
        <v>22</v>
      </c>
      <c r="C1" s="145"/>
      <c r="D1" s="145"/>
      <c r="E1" s="145"/>
      <c r="F1" s="145"/>
      <c r="G1" s="145"/>
      <c r="H1" s="145"/>
      <c r="I1" s="145"/>
      <c r="J1" s="145"/>
      <c r="K1" s="145"/>
      <c r="L1" s="66"/>
    </row>
    <row r="2" spans="1:13" ht="6" customHeight="1">
      <c r="A2" s="63"/>
      <c r="B2" s="19"/>
      <c r="C2" s="19"/>
      <c r="D2" s="19"/>
      <c r="E2" s="19"/>
      <c r="F2" s="19"/>
      <c r="G2" s="19"/>
      <c r="H2" s="19"/>
      <c r="I2" s="19"/>
      <c r="J2" s="19"/>
      <c r="K2" s="19"/>
      <c r="L2" s="67"/>
      <c r="M2" s="19"/>
    </row>
    <row r="3" spans="1:13" ht="18" customHeight="1">
      <c r="A3" s="64"/>
      <c r="B3" s="191" t="s">
        <v>103</v>
      </c>
      <c r="C3" s="191"/>
      <c r="D3" s="191"/>
      <c r="E3" s="191"/>
      <c r="F3" s="191"/>
      <c r="G3" s="20"/>
      <c r="H3" s="20"/>
      <c r="I3" s="146">
        <v>41768</v>
      </c>
      <c r="J3" s="147"/>
      <c r="K3" s="147"/>
      <c r="L3" s="64"/>
      <c r="M3" s="20"/>
    </row>
    <row r="4" spans="1:12" ht="15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17" customFormat="1" ht="19.5" customHeight="1">
      <c r="A5" s="168">
        <v>1</v>
      </c>
      <c r="B5" s="137" t="s">
        <v>23</v>
      </c>
      <c r="C5" s="138"/>
      <c r="D5" s="138"/>
      <c r="E5" s="138"/>
      <c r="F5" s="138"/>
      <c r="G5" s="138"/>
      <c r="H5" s="138"/>
      <c r="I5" s="138"/>
      <c r="J5" s="138"/>
      <c r="K5" s="138"/>
      <c r="L5" s="168">
        <f>$L$15</f>
        <v>1129</v>
      </c>
    </row>
    <row r="6" spans="1:12" ht="7.5" customHeight="1" outlineLevel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3" ht="14.25" customHeight="1" outlineLevel="1">
      <c r="A7" s="119" t="s">
        <v>14</v>
      </c>
      <c r="B7" s="121" t="s">
        <v>8</v>
      </c>
      <c r="C7" s="123" t="s">
        <v>15</v>
      </c>
      <c r="D7" s="133" t="s">
        <v>4</v>
      </c>
      <c r="E7" s="134"/>
      <c r="F7" s="131" t="s">
        <v>3</v>
      </c>
      <c r="G7" s="132"/>
      <c r="H7" s="133" t="s">
        <v>9</v>
      </c>
      <c r="I7" s="134"/>
      <c r="J7" s="135" t="s">
        <v>68</v>
      </c>
      <c r="K7" s="136"/>
      <c r="L7" s="121" t="s">
        <v>10</v>
      </c>
      <c r="M7" s="23"/>
    </row>
    <row r="8" spans="1:13" ht="15" customHeight="1" outlineLevel="1" thickBot="1">
      <c r="A8" s="186"/>
      <c r="B8" s="122"/>
      <c r="C8" s="124"/>
      <c r="D8" s="68" t="s">
        <v>12</v>
      </c>
      <c r="E8" s="69" t="s">
        <v>1</v>
      </c>
      <c r="F8" s="14" t="s">
        <v>12</v>
      </c>
      <c r="G8" s="15" t="s">
        <v>1</v>
      </c>
      <c r="H8" s="12" t="s">
        <v>12</v>
      </c>
      <c r="I8" s="13" t="s">
        <v>1</v>
      </c>
      <c r="J8" s="102" t="s">
        <v>12</v>
      </c>
      <c r="K8" s="103" t="s">
        <v>1</v>
      </c>
      <c r="L8" s="122"/>
      <c r="M8" s="23"/>
    </row>
    <row r="9" spans="1:13" ht="13.5" outlineLevel="1" thickBot="1">
      <c r="A9" s="24" t="s">
        <v>24</v>
      </c>
      <c r="B9" s="188" t="s">
        <v>102</v>
      </c>
      <c r="C9" s="94">
        <v>36793</v>
      </c>
      <c r="D9" s="26">
        <v>7.58</v>
      </c>
      <c r="E9" s="70">
        <f>LOOKUP(D9,'[1]Taškų '!$I$8:I$158,'[1]Taškų '!$H$8:$H$158)</f>
        <v>105</v>
      </c>
      <c r="F9" s="108">
        <v>465</v>
      </c>
      <c r="G9" s="70">
        <f>LOOKUP(F9,'[1]Taškų '!$E$8:$E$158,'[1]Taškų '!$C$8:$C$158)</f>
        <v>50</v>
      </c>
      <c r="H9" s="111">
        <v>56.07</v>
      </c>
      <c r="I9" s="97">
        <f>LOOKUP(H9,'[1]Taškų '!$D$8:$D$158,'[1]Taškų '!$C$8:$C$158)</f>
        <v>66</v>
      </c>
      <c r="J9" s="27">
        <v>0.001946875</v>
      </c>
      <c r="K9" s="70">
        <f>LOOKUP(J9,'[1]Taškų '!$J$8:$J$158,'[1]Taškų '!$H$8:$H$158)</f>
        <v>33</v>
      </c>
      <c r="L9" s="99">
        <f>SUM(E9+G9+I9+K9)</f>
        <v>254</v>
      </c>
      <c r="M9" s="23"/>
    </row>
    <row r="10" spans="1:13" ht="13.5" outlineLevel="1" thickBot="1">
      <c r="A10" s="24" t="s">
        <v>24</v>
      </c>
      <c r="B10" s="187" t="s">
        <v>101</v>
      </c>
      <c r="C10" s="94">
        <v>36571</v>
      </c>
      <c r="D10" s="29">
        <v>8.2</v>
      </c>
      <c r="E10" s="71">
        <f>LOOKUP(D10,'[1]Taškų '!$I$8:I$158,'[1]Taškų '!$H$8:$H$158)</f>
        <v>78</v>
      </c>
      <c r="F10" s="109">
        <v>457</v>
      </c>
      <c r="G10" s="71">
        <f>LOOKUP(F10,'[1]Taškų '!$E$8:$E$158,'[1]Taškų '!$C$8:$C$158)</f>
        <v>48</v>
      </c>
      <c r="H10" s="112">
        <v>45.35</v>
      </c>
      <c r="I10" s="82">
        <f>LOOKUP(H10,'[1]Taškų '!$D$8:$D$158,'[1]Taškų '!$C$8:$C$158)</f>
        <v>50</v>
      </c>
      <c r="J10" s="30">
        <v>0.0021714120370370372</v>
      </c>
      <c r="K10" s="104">
        <f>LOOKUP(J10,'[1]Taškų '!$J$8:$J$158,'[1]Taškų '!$H$8:$H$158)</f>
        <v>12</v>
      </c>
      <c r="L10" s="100">
        <f>SUM(E10+G10+I10+K10)</f>
        <v>188</v>
      </c>
      <c r="M10" s="23"/>
    </row>
    <row r="11" spans="1:13" ht="13.5" outlineLevel="1" thickBot="1">
      <c r="A11" s="24" t="s">
        <v>24</v>
      </c>
      <c r="B11" s="187" t="s">
        <v>100</v>
      </c>
      <c r="C11" s="94">
        <v>36584</v>
      </c>
      <c r="D11" s="29">
        <v>7.61</v>
      </c>
      <c r="E11" s="71">
        <f>LOOKUP(D11,'[1]Taškų '!$I$8:I$158,'[1]Taškų '!$H$8:$H$158)</f>
        <v>101</v>
      </c>
      <c r="F11" s="109">
        <v>529</v>
      </c>
      <c r="G11" s="71">
        <f>LOOKUP(F11,'[1]Taškų '!$E$8:$E$158,'[1]Taškų '!$C$8:$C$158)</f>
        <v>72</v>
      </c>
      <c r="H11" s="112">
        <v>55.07</v>
      </c>
      <c r="I11" s="82">
        <f>LOOKUP(H11,'[1]Taškų '!$D$8:$D$158,'[1]Taškų '!$C$8:$C$158)</f>
        <v>65</v>
      </c>
      <c r="J11" s="30">
        <v>0.001727662037037037</v>
      </c>
      <c r="K11" s="104">
        <f>LOOKUP(J11,'[1]Taškų '!$J$8:$J$158,'[1]Taškų '!$H$8:$H$158)</f>
        <v>65</v>
      </c>
      <c r="L11" s="100">
        <f>SUM(E11+G11+I11+K11)</f>
        <v>303</v>
      </c>
      <c r="M11" s="23"/>
    </row>
    <row r="12" spans="1:13" ht="13.5" outlineLevel="1" thickBot="1">
      <c r="A12" s="24" t="s">
        <v>24</v>
      </c>
      <c r="B12" s="187" t="s">
        <v>99</v>
      </c>
      <c r="C12" s="95">
        <v>37018</v>
      </c>
      <c r="D12" s="29">
        <v>8.69</v>
      </c>
      <c r="E12" s="71">
        <f>LOOKUP(D12,'[1]Taškų '!$I$8:I$158,'[1]Taškų '!$H$8:$H$158)</f>
        <v>65</v>
      </c>
      <c r="F12" s="109">
        <v>370</v>
      </c>
      <c r="G12" s="71">
        <f>LOOKUP(F12,'[1]Taškų '!$E$8:$E$158,'[1]Taškų '!$C$8:$C$158)</f>
        <v>19</v>
      </c>
      <c r="H12" s="112">
        <v>48.41</v>
      </c>
      <c r="I12" s="82">
        <f>LOOKUP(H12,'[1]Taškų '!$D$8:$D$158,'[1]Taškų '!$C$8:$C$158)</f>
        <v>54</v>
      </c>
      <c r="J12" s="30">
        <v>0.001974652777777778</v>
      </c>
      <c r="K12" s="104">
        <f>LOOKUP(J12,'[1]Taškų '!$J$8:$J$158,'[1]Taškų '!$H$8:$H$158)</f>
        <v>30</v>
      </c>
      <c r="L12" s="100">
        <f>SUM(E12+G12+I12+K12)</f>
        <v>168</v>
      </c>
      <c r="M12" s="23"/>
    </row>
    <row r="13" spans="1:13" ht="13.5" outlineLevel="1" thickBot="1">
      <c r="A13" s="24" t="s">
        <v>24</v>
      </c>
      <c r="B13" s="187" t="s">
        <v>98</v>
      </c>
      <c r="C13" s="95">
        <v>36529</v>
      </c>
      <c r="D13" s="29">
        <v>8.1</v>
      </c>
      <c r="E13" s="72">
        <f>LOOKUP(D13,'[1]Taškų '!$I$8:I$158,'[1]Taškų '!$H$8:$H$158)</f>
        <v>82</v>
      </c>
      <c r="F13" s="109">
        <v>418</v>
      </c>
      <c r="G13" s="71">
        <f>LOOKUP(F13,'[1]Taškų '!$E$8:$E$158,'[1]Taškų '!$C$8:$C$158)</f>
        <v>35</v>
      </c>
      <c r="H13" s="112">
        <v>41.69</v>
      </c>
      <c r="I13" s="82">
        <f>LOOKUP(H13,'[1]Taškų '!$D$8:$D$158,'[1]Taškų '!$C$8:$C$158)</f>
        <v>44</v>
      </c>
      <c r="J13" s="30">
        <v>0.0017910879629629629</v>
      </c>
      <c r="K13" s="104">
        <f>LOOKUP(J13,'[1]Taškų '!$J$8:$J$158,'[1]Taškų '!$H$8:$H$158)</f>
        <v>55</v>
      </c>
      <c r="L13" s="100">
        <f>SUM(E13+G13+I13+K13)</f>
        <v>216</v>
      </c>
      <c r="M13" s="23"/>
    </row>
    <row r="14" spans="1:13" ht="13.5" outlineLevel="1" thickBot="1">
      <c r="A14" s="24" t="s">
        <v>24</v>
      </c>
      <c r="B14" s="190" t="s">
        <v>97</v>
      </c>
      <c r="C14" s="96">
        <v>37061</v>
      </c>
      <c r="D14" s="32">
        <v>8.54</v>
      </c>
      <c r="E14" s="73">
        <f>LOOKUP(D14,'[1]Taškų '!$I$8:I$158,'[1]Taškų '!$H$8:$H$158)</f>
        <v>68</v>
      </c>
      <c r="F14" s="110">
        <v>440</v>
      </c>
      <c r="G14" s="74">
        <f>LOOKUP(F14,'[1]Taškų '!$E$8:$E$158,'[1]Taškų '!$C$8:$C$158)</f>
        <v>42</v>
      </c>
      <c r="H14" s="113">
        <v>43.24</v>
      </c>
      <c r="I14" s="98">
        <f>LOOKUP(H14,'[1]Taškų '!$D$8:$D$158,'[1]Taškų '!$C$8:$C$158)</f>
        <v>47</v>
      </c>
      <c r="J14" s="33">
        <v>0.0024181712962962963</v>
      </c>
      <c r="K14" s="73">
        <f>LOOKUP(J14,'[1]Taškų '!$J$8:$J$158,'[1]Taškų '!$H$8:$H$158)</f>
        <v>0</v>
      </c>
      <c r="L14" s="101">
        <f>SUM(E14+G14+I14+K14)</f>
        <v>157</v>
      </c>
      <c r="M14" s="23"/>
    </row>
    <row r="15" spans="1:13" ht="14.25" customHeight="1" outlineLevel="1" thickBot="1">
      <c r="A15" s="65"/>
      <c r="B15" s="65"/>
      <c r="C15" s="65"/>
      <c r="D15" s="79"/>
      <c r="E15" s="79"/>
      <c r="F15" s="79"/>
      <c r="G15" s="79"/>
      <c r="H15" s="128" t="s">
        <v>16</v>
      </c>
      <c r="I15" s="129"/>
      <c r="J15" s="148"/>
      <c r="K15" s="148"/>
      <c r="L15" s="75">
        <f>SUM(L9:L14)-MIN(L9:L14)</f>
        <v>1129</v>
      </c>
      <c r="M15" s="23"/>
    </row>
    <row r="16" spans="1:12" ht="9.75" customHeight="1" outlineLevel="1">
      <c r="A16" s="65"/>
      <c r="B16" s="65"/>
      <c r="C16" s="65"/>
      <c r="D16" s="65"/>
      <c r="E16" s="65"/>
      <c r="F16" s="65"/>
      <c r="G16" s="65"/>
      <c r="H16" s="80"/>
      <c r="I16" s="80"/>
      <c r="J16" s="80"/>
      <c r="K16" s="80"/>
      <c r="L16" s="81"/>
    </row>
    <row r="17" spans="1:12" ht="9.75" customHeight="1" outlineLevel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17" customFormat="1" ht="19.5" customHeight="1">
      <c r="A18" s="168">
        <v>2</v>
      </c>
      <c r="B18" s="137" t="s">
        <v>96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68">
        <f>$L$28</f>
        <v>1002</v>
      </c>
    </row>
    <row r="19" spans="1:12" ht="7.5" customHeight="1" outlineLevel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3" ht="12.75" outlineLevel="1">
      <c r="A20" s="119" t="s">
        <v>14</v>
      </c>
      <c r="B20" s="121" t="s">
        <v>8</v>
      </c>
      <c r="C20" s="123" t="s">
        <v>13</v>
      </c>
      <c r="D20" s="133" t="s">
        <v>4</v>
      </c>
      <c r="E20" s="134"/>
      <c r="F20" s="131" t="s">
        <v>3</v>
      </c>
      <c r="G20" s="132"/>
      <c r="H20" s="133" t="s">
        <v>9</v>
      </c>
      <c r="I20" s="134"/>
      <c r="J20" s="135" t="s">
        <v>68</v>
      </c>
      <c r="K20" s="136"/>
      <c r="L20" s="121" t="s">
        <v>10</v>
      </c>
      <c r="M20" s="23"/>
    </row>
    <row r="21" spans="1:13" ht="13.5" outlineLevel="1" thickBot="1">
      <c r="A21" s="186"/>
      <c r="B21" s="122"/>
      <c r="C21" s="124"/>
      <c r="D21" s="12" t="s">
        <v>12</v>
      </c>
      <c r="E21" s="13" t="s">
        <v>1</v>
      </c>
      <c r="F21" s="14" t="s">
        <v>12</v>
      </c>
      <c r="G21" s="15" t="s">
        <v>1</v>
      </c>
      <c r="H21" s="12" t="s">
        <v>12</v>
      </c>
      <c r="I21" s="13" t="s">
        <v>1</v>
      </c>
      <c r="J21" s="16" t="s">
        <v>12</v>
      </c>
      <c r="K21" s="15" t="s">
        <v>1</v>
      </c>
      <c r="L21" s="122"/>
      <c r="M21" s="23"/>
    </row>
    <row r="22" spans="1:13" ht="13.5" outlineLevel="1" thickBot="1">
      <c r="A22" s="24" t="s">
        <v>90</v>
      </c>
      <c r="B22" s="187" t="s">
        <v>95</v>
      </c>
      <c r="C22" s="95">
        <v>36848</v>
      </c>
      <c r="D22" s="26">
        <v>8.38</v>
      </c>
      <c r="E22" s="71">
        <f>LOOKUP(D22,'[1]Taškų '!$I$8:I$158,'[1]Taškų '!$H$8:$H$158)</f>
        <v>75</v>
      </c>
      <c r="F22" s="108">
        <v>440</v>
      </c>
      <c r="G22" s="82">
        <f>LOOKUP(F22,'[1]Taškų '!$E$8:$E$158,'[1]Taškų '!$C$8:$C$158)</f>
        <v>42</v>
      </c>
      <c r="H22" s="111">
        <v>57.46</v>
      </c>
      <c r="I22" s="70">
        <f>LOOKUP(H22,'[1]Taškų '!$D$8:$D$158,'[1]Taškų '!$C$8:$C$158)</f>
        <v>68</v>
      </c>
      <c r="J22" s="30">
        <v>0.0017608796296296296</v>
      </c>
      <c r="K22" s="70">
        <f>LOOKUP(J22,'[1]Taškų '!$J$8:$J$158,'[1]Taškų '!$H$8:$H$158)</f>
        <v>59</v>
      </c>
      <c r="L22" s="84">
        <f>SUM(E22+G22+I22+K22)</f>
        <v>244</v>
      </c>
      <c r="M22" s="23"/>
    </row>
    <row r="23" spans="1:13" ht="13.5" outlineLevel="1" thickBot="1">
      <c r="A23" s="24" t="s">
        <v>90</v>
      </c>
      <c r="B23" s="189" t="s">
        <v>94</v>
      </c>
      <c r="C23" s="95">
        <v>36661</v>
      </c>
      <c r="D23" s="29">
        <v>7.86</v>
      </c>
      <c r="E23" s="71">
        <f>LOOKUP(D23,'[1]Taškų '!$I$8:I$158,'[1]Taškų '!$H$8:$H$158)</f>
        <v>93</v>
      </c>
      <c r="F23" s="109">
        <v>475</v>
      </c>
      <c r="G23" s="82">
        <f>LOOKUP(F23,'[1]Taškų '!$E$8:$E$158,'[1]Taškų '!$C$8:$C$158)</f>
        <v>54</v>
      </c>
      <c r="H23" s="112">
        <v>53.52</v>
      </c>
      <c r="I23" s="71">
        <f>LOOKUP(H23,'[1]Taškų '!$D$8:$D$158,'[1]Taškų '!$C$8:$C$158)</f>
        <v>62</v>
      </c>
      <c r="J23" s="30">
        <v>0.002160416666666667</v>
      </c>
      <c r="K23" s="71">
        <f>LOOKUP(J23,'[1]Taškų '!$J$8:$J$158,'[1]Taškų '!$H$8:$H$158)</f>
        <v>12</v>
      </c>
      <c r="L23" s="77">
        <f>SUM(E23+G23+I23+K23)</f>
        <v>221</v>
      </c>
      <c r="M23" s="23"/>
    </row>
    <row r="24" spans="1:13" ht="13.5" outlineLevel="1" thickBot="1">
      <c r="A24" s="24" t="s">
        <v>90</v>
      </c>
      <c r="B24" s="28" t="s">
        <v>93</v>
      </c>
      <c r="C24" s="95">
        <v>36739</v>
      </c>
      <c r="D24" s="29">
        <v>7.91</v>
      </c>
      <c r="E24" s="71">
        <f>LOOKUP(D24,'[1]Taškų '!$I$8:I$158,'[1]Taškų '!$H$8:$H$158)</f>
        <v>89</v>
      </c>
      <c r="F24" s="109">
        <v>465</v>
      </c>
      <c r="G24" s="82">
        <f>LOOKUP(F24,'[1]Taškų '!$E$8:$E$158,'[1]Taškų '!$C$8:$C$158)</f>
        <v>50</v>
      </c>
      <c r="H24" s="112">
        <v>46.36</v>
      </c>
      <c r="I24" s="71">
        <f>LOOKUP(H24,'[1]Taškų '!$D$8:$D$158,'[1]Taškų '!$C$8:$C$158)</f>
        <v>51</v>
      </c>
      <c r="J24" s="30">
        <v>0.0023931712962962965</v>
      </c>
      <c r="K24" s="71">
        <f>LOOKUP(J24,'[1]Taškų '!$J$8:$J$158,'[1]Taškų '!$H$8:$H$158)</f>
        <v>2</v>
      </c>
      <c r="L24" s="77">
        <f>SUM(E24+G24+I24+K24)</f>
        <v>192</v>
      </c>
      <c r="M24" s="23"/>
    </row>
    <row r="25" spans="1:13" ht="13.5" outlineLevel="1" thickBot="1">
      <c r="A25" s="24" t="s">
        <v>90</v>
      </c>
      <c r="B25" s="28" t="s">
        <v>92</v>
      </c>
      <c r="C25" s="95">
        <v>37310</v>
      </c>
      <c r="D25" s="29">
        <v>8.78</v>
      </c>
      <c r="E25" s="71">
        <f>LOOKUP(D25,'[1]Taškų '!$I$8:I$158,'[1]Taškų '!$H$8:$H$158)</f>
        <v>61</v>
      </c>
      <c r="F25" s="109">
        <v>403</v>
      </c>
      <c r="G25" s="82">
        <f>LOOKUP(F25,'[1]Taškų '!$E$8:$E$158,'[1]Taškų '!$C$8:$C$158)</f>
        <v>30</v>
      </c>
      <c r="H25" s="112">
        <v>43.83</v>
      </c>
      <c r="I25" s="71">
        <f>LOOKUP(H25,'[1]Taškų '!$D$8:$D$158,'[1]Taškų '!$C$8:$C$158)</f>
        <v>47</v>
      </c>
      <c r="J25" s="30">
        <v>0.002072106481481481</v>
      </c>
      <c r="K25" s="71">
        <f>LOOKUP(J25,'[1]Taškų '!$J$8:$J$158,'[1]Taškų '!$H$8:$H$158)</f>
        <v>20</v>
      </c>
      <c r="L25" s="77">
        <f>SUM(E25+G25+I25+K25)</f>
        <v>158</v>
      </c>
      <c r="M25" s="23"/>
    </row>
    <row r="26" spans="1:13" ht="13.5" outlineLevel="1" thickBot="1">
      <c r="A26" s="24" t="s">
        <v>90</v>
      </c>
      <c r="B26" s="188" t="s">
        <v>91</v>
      </c>
      <c r="C26" s="95">
        <v>37037</v>
      </c>
      <c r="D26" s="29">
        <v>8.4</v>
      </c>
      <c r="E26" s="71">
        <f>LOOKUP(D26,'[1]Taškų '!$I$8:I$158,'[1]Taškų '!$H$8:$H$158)</f>
        <v>71</v>
      </c>
      <c r="F26" s="109">
        <v>436</v>
      </c>
      <c r="G26" s="82">
        <f>LOOKUP(F26,'[1]Taškų '!$E$8:$E$158,'[1]Taškų '!$C$8:$C$158)</f>
        <v>41</v>
      </c>
      <c r="H26" s="112">
        <v>48.49</v>
      </c>
      <c r="I26" s="71">
        <f>LOOKUP(H26,'[1]Taškų '!$D$8:$D$158,'[1]Taškų '!$C$8:$C$158)</f>
        <v>54</v>
      </c>
      <c r="J26" s="30">
        <v>0.002410763888888889</v>
      </c>
      <c r="K26" s="71">
        <f>LOOKUP(J26,'[1]Taškų '!$J$8:$J$158,'[1]Taškų '!$H$8:$H$158)</f>
        <v>0</v>
      </c>
      <c r="L26" s="77">
        <f>SUM(E26+G26+I26+K26)</f>
        <v>166</v>
      </c>
      <c r="M26" s="23"/>
    </row>
    <row r="27" spans="1:13" ht="13.5" outlineLevel="1" thickBot="1">
      <c r="A27" s="24" t="s">
        <v>90</v>
      </c>
      <c r="B27" s="187" t="s">
        <v>89</v>
      </c>
      <c r="C27" s="95">
        <v>37229</v>
      </c>
      <c r="D27" s="32">
        <v>8.62</v>
      </c>
      <c r="E27" s="71">
        <f>LOOKUP(D27,'[1]Taškų '!$I$8:I$158,'[1]Taškų '!$H$8:$H$158)</f>
        <v>65</v>
      </c>
      <c r="F27" s="110">
        <v>413</v>
      </c>
      <c r="G27" s="82">
        <f>LOOKUP(F27,'[1]Taškų '!$E$8:$E$158,'[1]Taškų '!$C$8:$C$158)</f>
        <v>33</v>
      </c>
      <c r="H27" s="113">
        <v>43.8</v>
      </c>
      <c r="I27" s="71">
        <f>LOOKUP(H27,'[1]Taškų '!$D$8:$D$158,'[1]Taškų '!$C$8:$C$158)</f>
        <v>47</v>
      </c>
      <c r="J27" s="33">
        <v>0.0019428240740740742</v>
      </c>
      <c r="K27" s="71">
        <f>LOOKUP(J27,'[1]Taškų '!$J$8:$J$158,'[1]Taškų '!$H$8:$H$158)</f>
        <v>34</v>
      </c>
      <c r="L27" s="78">
        <f>SUM(E27+G27+I27+K27)</f>
        <v>179</v>
      </c>
      <c r="M27" s="23"/>
    </row>
    <row r="28" spans="1:13" ht="14.25" customHeight="1" outlineLevel="1" thickBot="1">
      <c r="A28" s="65"/>
      <c r="B28" s="65"/>
      <c r="C28" s="65"/>
      <c r="D28" s="85"/>
      <c r="E28" s="85"/>
      <c r="F28" s="85"/>
      <c r="G28" s="85"/>
      <c r="H28" s="128" t="s">
        <v>16</v>
      </c>
      <c r="I28" s="129"/>
      <c r="J28" s="129"/>
      <c r="K28" s="129"/>
      <c r="L28" s="75">
        <f>SUM(L22:L27)-MIN(L22:L27)</f>
        <v>1002</v>
      </c>
      <c r="M28" s="23"/>
    </row>
    <row r="29" spans="1:12" ht="14.25" customHeight="1" outlineLevel="1">
      <c r="A29" s="65"/>
      <c r="B29" s="65"/>
      <c r="C29" s="65"/>
      <c r="D29" s="65"/>
      <c r="E29" s="65"/>
      <c r="F29" s="65"/>
      <c r="G29" s="65"/>
      <c r="H29" s="130"/>
      <c r="I29" s="130"/>
      <c r="J29" s="130"/>
      <c r="K29" s="130"/>
      <c r="L29" s="81"/>
    </row>
    <row r="30" spans="1:12" ht="9.75" customHeight="1" outlineLevel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s="17" customFormat="1" ht="19.5" customHeight="1">
      <c r="A31" s="168">
        <v>3</v>
      </c>
      <c r="B31" s="137" t="s">
        <v>38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68">
        <f>$L$41</f>
        <v>1190</v>
      </c>
    </row>
    <row r="32" spans="1:12" ht="7.5" customHeight="1" outlineLevel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3" ht="12.75" outlineLevel="1">
      <c r="A33" s="119" t="s">
        <v>14</v>
      </c>
      <c r="B33" s="121" t="s">
        <v>8</v>
      </c>
      <c r="C33" s="123" t="s">
        <v>13</v>
      </c>
      <c r="D33" s="133" t="s">
        <v>4</v>
      </c>
      <c r="E33" s="134"/>
      <c r="F33" s="131" t="s">
        <v>3</v>
      </c>
      <c r="G33" s="132"/>
      <c r="H33" s="133" t="s">
        <v>9</v>
      </c>
      <c r="I33" s="134"/>
      <c r="J33" s="135" t="s">
        <v>68</v>
      </c>
      <c r="K33" s="136"/>
      <c r="L33" s="121" t="s">
        <v>10</v>
      </c>
      <c r="M33" s="23"/>
    </row>
    <row r="34" spans="1:13" ht="13.5" outlineLevel="1" thickBot="1">
      <c r="A34" s="186"/>
      <c r="B34" s="122"/>
      <c r="C34" s="124"/>
      <c r="D34" s="12" t="s">
        <v>12</v>
      </c>
      <c r="E34" s="13" t="s">
        <v>1</v>
      </c>
      <c r="F34" s="14" t="s">
        <v>12</v>
      </c>
      <c r="G34" s="15" t="s">
        <v>1</v>
      </c>
      <c r="H34" s="12" t="s">
        <v>12</v>
      </c>
      <c r="I34" s="13" t="s">
        <v>1</v>
      </c>
      <c r="J34" s="16" t="s">
        <v>12</v>
      </c>
      <c r="K34" s="15" t="s">
        <v>1</v>
      </c>
      <c r="L34" s="122"/>
      <c r="M34" s="23"/>
    </row>
    <row r="35" spans="1:13" ht="13.5" outlineLevel="1" thickBot="1">
      <c r="A35" s="24" t="s">
        <v>39</v>
      </c>
      <c r="B35" s="25" t="s">
        <v>88</v>
      </c>
      <c r="C35" s="96">
        <v>36678</v>
      </c>
      <c r="D35" s="26">
        <v>7.37</v>
      </c>
      <c r="E35" s="71">
        <f>LOOKUP(D35,'[1]Taškų '!$I$8:I$158,'[1]Taškų '!$H$8:$H$158)</f>
        <v>114</v>
      </c>
      <c r="F35" s="108">
        <v>572</v>
      </c>
      <c r="G35" s="82">
        <f>LOOKUP(F35,'[1]Taškų '!$E$8:$E$158,'[1]Taškų '!$C$8:$C$158)</f>
        <v>86</v>
      </c>
      <c r="H35" s="111">
        <v>45.08</v>
      </c>
      <c r="I35" s="70">
        <f>LOOKUP(H35,'[1]Taškų '!$D$8:$D$158,'[1]Taškų '!$C$8:$C$158)</f>
        <v>50</v>
      </c>
      <c r="J35" s="30">
        <v>0.0019028935185185184</v>
      </c>
      <c r="K35" s="70">
        <f>LOOKUP(J35,'[1]Taškų '!$J$8:$J$158,'[1]Taškų '!$H$8:$H$158)</f>
        <v>39</v>
      </c>
      <c r="L35" s="84">
        <f>SUM(E35+G35+I35+K35)</f>
        <v>289</v>
      </c>
      <c r="M35" s="23"/>
    </row>
    <row r="36" spans="1:13" ht="13.5" outlineLevel="1" thickBot="1">
      <c r="A36" s="24" t="s">
        <v>39</v>
      </c>
      <c r="B36" s="28" t="s">
        <v>87</v>
      </c>
      <c r="C36" s="95">
        <v>36555</v>
      </c>
      <c r="D36" s="29">
        <v>7.5</v>
      </c>
      <c r="E36" s="71">
        <f>LOOKUP(D36,'[1]Taškų '!$I$8:I$158,'[1]Taškų '!$H$8:$H$158)</f>
        <v>105</v>
      </c>
      <c r="F36" s="109">
        <v>473</v>
      </c>
      <c r="G36" s="82">
        <f>LOOKUP(F36,'[1]Taškų '!$E$8:$E$158,'[1]Taškų '!$C$8:$C$158)</f>
        <v>53</v>
      </c>
      <c r="H36" s="112">
        <v>43.31</v>
      </c>
      <c r="I36" s="71">
        <f>LOOKUP(H36,'[1]Taškų '!$D$8:$D$158,'[1]Taškų '!$C$8:$C$158)</f>
        <v>47</v>
      </c>
      <c r="J36" s="30">
        <v>0.001915162037037037</v>
      </c>
      <c r="K36" s="71">
        <f>LOOKUP(J36,'[1]Taškų '!$J$8:$J$158,'[1]Taškų '!$H$8:$H$158)</f>
        <v>38</v>
      </c>
      <c r="L36" s="77">
        <f>SUM(E36+G36+I36+K36)</f>
        <v>243</v>
      </c>
      <c r="M36" s="23"/>
    </row>
    <row r="37" spans="1:13" ht="13.5" outlineLevel="1" thickBot="1">
      <c r="A37" s="24" t="s">
        <v>39</v>
      </c>
      <c r="B37" s="28" t="s">
        <v>86</v>
      </c>
      <c r="C37" s="95">
        <v>36693</v>
      </c>
      <c r="D37" s="29">
        <v>8.66</v>
      </c>
      <c r="E37" s="71">
        <f>LOOKUP(D37,'[1]Taškų '!$I$8:I$158,'[1]Taškų '!$H$8:$H$158)</f>
        <v>65</v>
      </c>
      <c r="F37" s="109">
        <v>456</v>
      </c>
      <c r="G37" s="82">
        <f>LOOKUP(F37,'[1]Taškų '!$E$8:$E$158,'[1]Taškų '!$C$8:$C$158)</f>
        <v>47</v>
      </c>
      <c r="H37" s="112">
        <v>63.2</v>
      </c>
      <c r="I37" s="71">
        <f>LOOKUP(H37,'[1]Taškų '!$D$8:$D$158,'[1]Taškų '!$C$8:$C$158)</f>
        <v>77</v>
      </c>
      <c r="J37" s="30">
        <v>0.0018752314814814814</v>
      </c>
      <c r="K37" s="71">
        <f>LOOKUP(J37,'[1]Taškų '!$J$8:$J$158,'[1]Taškų '!$H$8:$H$158)</f>
        <v>42</v>
      </c>
      <c r="L37" s="77">
        <f>SUM(E37+G37+I37+K37)</f>
        <v>231</v>
      </c>
      <c r="M37" s="23"/>
    </row>
    <row r="38" spans="1:13" ht="13.5" outlineLevel="1" thickBot="1">
      <c r="A38" s="24" t="s">
        <v>39</v>
      </c>
      <c r="B38" s="28" t="s">
        <v>85</v>
      </c>
      <c r="C38" s="95">
        <v>36809</v>
      </c>
      <c r="D38" s="29">
        <v>8.32</v>
      </c>
      <c r="E38" s="71">
        <f>LOOKUP(D38,'[1]Taškų '!$I$8:I$158,'[1]Taškų '!$H$8:$H$158)</f>
        <v>75</v>
      </c>
      <c r="F38" s="109">
        <v>427</v>
      </c>
      <c r="G38" s="82">
        <f>LOOKUP(F38,'[1]Taškų '!$E$8:$E$158,'[1]Taškų '!$C$8:$C$158)</f>
        <v>38</v>
      </c>
      <c r="H38" s="112">
        <v>40.68</v>
      </c>
      <c r="I38" s="71">
        <f>LOOKUP(H38,'[1]Taškų '!$D$8:$D$158,'[1]Taškų '!$C$8:$C$158)</f>
        <v>43</v>
      </c>
      <c r="J38" s="30">
        <v>0.0018640046296296295</v>
      </c>
      <c r="K38" s="71">
        <f>LOOKUP(J38,'[1]Taškų '!$J$8:$J$158,'[1]Taškų '!$H$8:$H$158)</f>
        <v>44</v>
      </c>
      <c r="L38" s="77">
        <f>SUM(E38+G38+I38+K38)</f>
        <v>200</v>
      </c>
      <c r="M38" s="23"/>
    </row>
    <row r="39" spans="1:13" ht="13.5" outlineLevel="1" thickBot="1">
      <c r="A39" s="24" t="s">
        <v>39</v>
      </c>
      <c r="B39" s="28" t="s">
        <v>84</v>
      </c>
      <c r="C39" s="95">
        <v>36541</v>
      </c>
      <c r="D39" s="29">
        <v>8.1</v>
      </c>
      <c r="E39" s="71">
        <f>LOOKUP(D39,'[1]Taškų '!$I$8:I$158,'[1]Taškų '!$H$8:$H$158)</f>
        <v>82</v>
      </c>
      <c r="F39" s="109">
        <v>423</v>
      </c>
      <c r="G39" s="82">
        <f>LOOKUP(F39,'[1]Taškų '!$E$8:$E$158,'[1]Taškų '!$C$8:$C$158)</f>
        <v>36</v>
      </c>
      <c r="H39" s="112">
        <v>47.17</v>
      </c>
      <c r="I39" s="71">
        <f>LOOKUP(H39,'[1]Taškų '!$D$8:$D$158,'[1]Taškų '!$C$8:$C$158)</f>
        <v>53</v>
      </c>
      <c r="J39" s="30">
        <v>0.0018179398148148148</v>
      </c>
      <c r="K39" s="71">
        <f>LOOKUP(J39,'[1]Taškų '!$J$8:$J$158,'[1]Taškų '!$H$8:$H$158)</f>
        <v>50</v>
      </c>
      <c r="L39" s="77">
        <f>SUM(E39+G39+I39+K39)</f>
        <v>221</v>
      </c>
      <c r="M39" s="23"/>
    </row>
    <row r="40" spans="1:13" ht="13.5" outlineLevel="1" thickBot="1">
      <c r="A40" s="24" t="s">
        <v>39</v>
      </c>
      <c r="B40" s="31" t="s">
        <v>83</v>
      </c>
      <c r="C40" s="96">
        <v>36763</v>
      </c>
      <c r="D40" s="32">
        <v>8.34</v>
      </c>
      <c r="E40" s="74">
        <f>LOOKUP(D40,'[1]Taškų '!$I$8:I$158,'[1]Taškų '!$H$8:$H$158)</f>
        <v>75</v>
      </c>
      <c r="F40" s="110">
        <v>457</v>
      </c>
      <c r="G40" s="73">
        <f>LOOKUP(F40,'[1]Taškų '!$E$8:$E$158,'[1]Taškų '!$C$8:$C$158)</f>
        <v>48</v>
      </c>
      <c r="H40" s="113">
        <v>42.64</v>
      </c>
      <c r="I40" s="83">
        <f>LOOKUP(H40,'[1]Taškų '!$D$8:$D$158,'[1]Taškų '!$C$8:$C$158)</f>
        <v>46</v>
      </c>
      <c r="J40" s="33">
        <v>0.001918171296296296</v>
      </c>
      <c r="K40" s="72">
        <f>LOOKUP(J40,'[1]Taškų '!$J$8:$J$158,'[1]Taškų '!$H$8:$H$158)</f>
        <v>37</v>
      </c>
      <c r="L40" s="78">
        <f>SUM(E40+G40+I40+K40)</f>
        <v>206</v>
      </c>
      <c r="M40" s="23"/>
    </row>
    <row r="41" spans="1:13" ht="14.25" customHeight="1" outlineLevel="1" thickBot="1">
      <c r="A41" s="65"/>
      <c r="B41" s="65"/>
      <c r="C41" s="65"/>
      <c r="D41" s="85"/>
      <c r="E41" s="85"/>
      <c r="F41" s="85"/>
      <c r="G41" s="85"/>
      <c r="H41" s="128" t="s">
        <v>16</v>
      </c>
      <c r="I41" s="129"/>
      <c r="J41" s="129"/>
      <c r="K41" s="129"/>
      <c r="L41" s="75">
        <f>SUM(L35:L40)-MIN(L35:L40)</f>
        <v>1190</v>
      </c>
      <c r="M41" s="23"/>
    </row>
    <row r="42" spans="1:13" ht="14.25" customHeight="1" outlineLevel="1">
      <c r="A42" s="65"/>
      <c r="B42" s="65"/>
      <c r="C42" s="65"/>
      <c r="D42" s="65"/>
      <c r="E42" s="65"/>
      <c r="F42" s="65"/>
      <c r="G42" s="65"/>
      <c r="H42" s="130"/>
      <c r="I42" s="130"/>
      <c r="J42" s="130"/>
      <c r="K42" s="130"/>
      <c r="L42" s="81"/>
      <c r="M42" s="17"/>
    </row>
    <row r="43" spans="1:13" ht="9.75" customHeight="1" outlineLevel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17"/>
    </row>
    <row r="44" spans="1:12" s="17" customFormat="1" ht="19.5" customHeight="1">
      <c r="A44" s="168">
        <v>4</v>
      </c>
      <c r="B44" s="137" t="s">
        <v>82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68">
        <f>$L$54</f>
        <v>1106</v>
      </c>
    </row>
    <row r="45" spans="1:13" ht="7.5" customHeight="1" outlineLevel="1" thickBo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17"/>
    </row>
    <row r="46" spans="1:13" ht="12.75" outlineLevel="1">
      <c r="A46" s="119" t="s">
        <v>14</v>
      </c>
      <c r="B46" s="121" t="s">
        <v>8</v>
      </c>
      <c r="C46" s="123" t="s">
        <v>13</v>
      </c>
      <c r="D46" s="133" t="s">
        <v>4</v>
      </c>
      <c r="E46" s="134"/>
      <c r="F46" s="131" t="s">
        <v>3</v>
      </c>
      <c r="G46" s="132"/>
      <c r="H46" s="133" t="s">
        <v>9</v>
      </c>
      <c r="I46" s="134"/>
      <c r="J46" s="135" t="s">
        <v>68</v>
      </c>
      <c r="K46" s="136"/>
      <c r="L46" s="121" t="s">
        <v>10</v>
      </c>
      <c r="M46" s="23"/>
    </row>
    <row r="47" spans="1:13" ht="13.5" outlineLevel="1" thickBot="1">
      <c r="A47" s="186"/>
      <c r="B47" s="122"/>
      <c r="C47" s="124"/>
      <c r="D47" s="12" t="s">
        <v>12</v>
      </c>
      <c r="E47" s="13" t="s">
        <v>1</v>
      </c>
      <c r="F47" s="14" t="s">
        <v>12</v>
      </c>
      <c r="G47" s="15" t="s">
        <v>1</v>
      </c>
      <c r="H47" s="12" t="s">
        <v>12</v>
      </c>
      <c r="I47" s="13" t="s">
        <v>1</v>
      </c>
      <c r="J47" s="16" t="s">
        <v>12</v>
      </c>
      <c r="K47" s="15" t="s">
        <v>1</v>
      </c>
      <c r="L47" s="122"/>
      <c r="M47" s="23"/>
    </row>
    <row r="48" spans="1:13" ht="13.5" outlineLevel="1" thickBot="1">
      <c r="A48" s="24" t="s">
        <v>31</v>
      </c>
      <c r="B48" s="25" t="s">
        <v>81</v>
      </c>
      <c r="C48" s="94">
        <v>36644</v>
      </c>
      <c r="D48" s="26">
        <v>8.33</v>
      </c>
      <c r="E48" s="74">
        <f>LOOKUP(D48,'[1]Taškų '!$I$8:I$158,'[1]Taškų '!$H$8:$H$158)</f>
        <v>75</v>
      </c>
      <c r="F48" s="108">
        <v>433</v>
      </c>
      <c r="G48" s="82">
        <f>LOOKUP(F49,'[1]Taškų '!$E$8:$E$158,'[1]Taškų '!$C$8:$C$158)</f>
        <v>53</v>
      </c>
      <c r="H48" s="111">
        <v>51.7</v>
      </c>
      <c r="I48" s="71">
        <f>LOOKUP(H48,'[1]Taškų '!$D$8:$D$158,'[1]Taškų '!$C$8:$C$158)</f>
        <v>59</v>
      </c>
      <c r="J48" s="30">
        <v>0.0019962962962962964</v>
      </c>
      <c r="K48" s="70">
        <f>LOOKUP(J48,'[1]Taškų '!$J$8:$J$158,'[1]Taškų '!$H$8:$H$158)</f>
        <v>28</v>
      </c>
      <c r="L48" s="77">
        <f>SUM(E49+G49+I49+K49)</f>
        <v>251</v>
      </c>
      <c r="M48" s="23"/>
    </row>
    <row r="49" spans="1:13" ht="13.5" outlineLevel="1" thickBot="1">
      <c r="A49" s="24" t="s">
        <v>31</v>
      </c>
      <c r="B49" s="28" t="s">
        <v>80</v>
      </c>
      <c r="C49" s="95">
        <v>36656</v>
      </c>
      <c r="D49" s="26">
        <v>7.84</v>
      </c>
      <c r="E49" s="74">
        <f>LOOKUP(D49,'[1]Taškų '!$I$8:I$158,'[1]Taškų '!$H$8:$H$158)</f>
        <v>93</v>
      </c>
      <c r="F49" s="109">
        <v>472</v>
      </c>
      <c r="G49" s="82">
        <f>LOOKUP(F50,'[1]Taškų '!$E$8:$E$158,'[1]Taškų '!$C$8:$C$158)</f>
        <v>44</v>
      </c>
      <c r="H49" s="112">
        <v>53.4</v>
      </c>
      <c r="I49" s="71">
        <f>LOOKUP(H49,'[1]Taškų '!$D$8:$D$158,'[1]Taškų '!$C$8:$C$158)</f>
        <v>62</v>
      </c>
      <c r="J49" s="30">
        <v>0.0018104166666666668</v>
      </c>
      <c r="K49" s="71">
        <f>LOOKUP(J49,'[1]Taškų '!$J$8:$J$158,'[1]Taškų '!$H$8:$H$158)</f>
        <v>52</v>
      </c>
      <c r="L49" s="77">
        <f>SUM(E49+G49+I49+K49)</f>
        <v>251</v>
      </c>
      <c r="M49" s="23"/>
    </row>
    <row r="50" spans="1:13" ht="13.5" outlineLevel="1" thickBot="1">
      <c r="A50" s="24" t="s">
        <v>31</v>
      </c>
      <c r="B50" s="28" t="s">
        <v>79</v>
      </c>
      <c r="C50" s="95">
        <v>36584</v>
      </c>
      <c r="D50" s="29">
        <v>8.24</v>
      </c>
      <c r="E50" s="71">
        <f>LOOKUP(D50,'[1]Taškų '!$I$8:I$158,'[1]Taškų '!$H$8:$H$158)</f>
        <v>78</v>
      </c>
      <c r="F50" s="109">
        <v>446</v>
      </c>
      <c r="G50" s="82">
        <f>LOOKUP(F50,'[1]Taškų '!$E$8:$E$158,'[1]Taškų '!$C$8:$C$158)</f>
        <v>44</v>
      </c>
      <c r="H50" s="112">
        <v>40.01</v>
      </c>
      <c r="I50" s="71">
        <f>LOOKUP(H50,'[1]Taškų '!$D$8:$D$158,'[1]Taškų '!$C$8:$C$158)</f>
        <v>43</v>
      </c>
      <c r="J50" s="30">
        <v>0.001920601851851852</v>
      </c>
      <c r="K50" s="71">
        <f>LOOKUP(J50,'[1]Taškų '!$J$8:$J$158,'[1]Taškų '!$H$8:$H$158)</f>
        <v>37</v>
      </c>
      <c r="L50" s="77">
        <f>SUM(E50+G50+I50+K50)</f>
        <v>202</v>
      </c>
      <c r="M50" s="23"/>
    </row>
    <row r="51" spans="1:13" ht="13.5" outlineLevel="1" thickBot="1">
      <c r="A51" s="24" t="s">
        <v>31</v>
      </c>
      <c r="B51" s="28" t="s">
        <v>78</v>
      </c>
      <c r="C51" s="95">
        <v>36635</v>
      </c>
      <c r="D51" s="29">
        <v>8.58</v>
      </c>
      <c r="E51" s="71">
        <f>LOOKUP(D51,'[1]Taškų '!$I$8:I$158,'[1]Taškų '!$H$8:$H$158)</f>
        <v>68</v>
      </c>
      <c r="F51" s="109">
        <v>450</v>
      </c>
      <c r="G51" s="82">
        <f>LOOKUP(F51,'[1]Taškų '!$E$8:$E$158,'[1]Taškų '!$C$8:$C$158)</f>
        <v>45</v>
      </c>
      <c r="H51" s="112">
        <v>57.14</v>
      </c>
      <c r="I51" s="71">
        <f>LOOKUP(H51,'[1]Taškų '!$D$8:$D$158,'[1]Taškų '!$C$8:$C$158)</f>
        <v>68</v>
      </c>
      <c r="J51" s="30">
        <v>0.0020228009259259257</v>
      </c>
      <c r="K51" s="71">
        <f>LOOKUP(J51,'[1]Taškų '!$J$8:$J$158,'[1]Taškų '!$H$8:$H$158)</f>
        <v>26</v>
      </c>
      <c r="L51" s="77">
        <f>SUM(E51+G51+I51+K51)</f>
        <v>207</v>
      </c>
      <c r="M51" s="23"/>
    </row>
    <row r="52" spans="1:13" ht="13.5" outlineLevel="1" thickBot="1">
      <c r="A52" s="24" t="s">
        <v>31</v>
      </c>
      <c r="B52" s="28" t="s">
        <v>77</v>
      </c>
      <c r="C52" s="95">
        <v>36636</v>
      </c>
      <c r="D52" s="29">
        <v>8.73</v>
      </c>
      <c r="E52" s="71">
        <f>LOOKUP(D52,'[1]Taškų '!$I$8:I$158,'[1]Taškų '!$H$8:$H$158)</f>
        <v>61</v>
      </c>
      <c r="F52" s="109">
        <v>420</v>
      </c>
      <c r="G52" s="82">
        <f>LOOKUP(F52,'[1]Taškų '!$E$8:$E$158,'[1]Taškų '!$C$8:$C$158)</f>
        <v>35</v>
      </c>
      <c r="H52" s="112">
        <v>49.31</v>
      </c>
      <c r="I52" s="71">
        <f>LOOKUP(H52,'[1]Taškų '!$D$8:$D$158,'[1]Taškų '!$C$8:$C$158)</f>
        <v>56</v>
      </c>
      <c r="J52" s="30">
        <v>0.0019550925925925925</v>
      </c>
      <c r="K52" s="71">
        <f>LOOKUP(J52,'[1]Taškų '!$J$8:$J$158,'[1]Taškų '!$H$8:$H$158)</f>
        <v>33</v>
      </c>
      <c r="L52" s="77">
        <f>SUM(E52+G52+I52+K52)</f>
        <v>185</v>
      </c>
      <c r="M52" s="23"/>
    </row>
    <row r="53" spans="1:13" ht="13.5" outlineLevel="1" thickBot="1">
      <c r="A53" s="24" t="s">
        <v>31</v>
      </c>
      <c r="B53" s="31" t="s">
        <v>76</v>
      </c>
      <c r="C53" s="96">
        <v>36692</v>
      </c>
      <c r="D53" s="32">
        <v>8.44</v>
      </c>
      <c r="E53" s="74">
        <f>LOOKUP(D53,'[1]Taškų '!$I$8:I$158,'[1]Taškų '!$H$8:$H$158)</f>
        <v>71</v>
      </c>
      <c r="F53" s="110">
        <v>440</v>
      </c>
      <c r="G53" s="73">
        <f>LOOKUP(F53,'[1]Taškų '!$E$8:$E$158,'[1]Taškų '!$C$8:$C$158)</f>
        <v>42</v>
      </c>
      <c r="H53" s="113">
        <v>48.06</v>
      </c>
      <c r="I53" s="83">
        <f>LOOKUP(H53,'[1]Taškų '!$D$8:$D$158,'[1]Taškų '!$C$8:$C$158)</f>
        <v>54</v>
      </c>
      <c r="J53" s="33">
        <v>0.0019997685185185183</v>
      </c>
      <c r="K53" s="72">
        <f>LOOKUP(J53,'[1]Taškų '!$J$8:$J$158,'[1]Taškų '!$H$8:$H$158)</f>
        <v>28</v>
      </c>
      <c r="L53" s="78">
        <f>SUM(E53+G53+I53+K53)</f>
        <v>195</v>
      </c>
      <c r="M53" s="23"/>
    </row>
    <row r="54" spans="1:13" ht="13.5" customHeight="1" outlineLevel="1" thickBot="1">
      <c r="A54" s="65"/>
      <c r="B54" s="65"/>
      <c r="C54" s="65"/>
      <c r="D54" s="85"/>
      <c r="E54" s="85"/>
      <c r="F54" s="85"/>
      <c r="G54" s="85"/>
      <c r="H54" s="128" t="s">
        <v>16</v>
      </c>
      <c r="I54" s="129"/>
      <c r="J54" s="129"/>
      <c r="K54" s="129"/>
      <c r="L54" s="75">
        <f>SUM(L48:L53)-MIN(L48:L53)</f>
        <v>1106</v>
      </c>
      <c r="M54" s="23"/>
    </row>
    <row r="55" spans="1:13" ht="26.25" customHeight="1" outlineLevel="1">
      <c r="A55" s="65"/>
      <c r="B55" s="65"/>
      <c r="C55" s="65"/>
      <c r="D55" s="65"/>
      <c r="E55" s="65"/>
      <c r="F55" s="65"/>
      <c r="G55" s="65"/>
      <c r="H55" s="130"/>
      <c r="I55" s="130"/>
      <c r="J55" s="130"/>
      <c r="K55" s="130"/>
      <c r="L55" s="81"/>
      <c r="M55" s="17"/>
    </row>
    <row r="56" spans="1:13" ht="12" customHeight="1" outlineLevel="1">
      <c r="A56" s="65"/>
      <c r="B56" s="65"/>
      <c r="C56" s="65"/>
      <c r="D56" s="185" t="s">
        <v>75</v>
      </c>
      <c r="E56" s="65"/>
      <c r="F56" s="65"/>
      <c r="G56" s="65"/>
      <c r="H56" s="65"/>
      <c r="I56" s="65"/>
      <c r="J56" s="65"/>
      <c r="K56" s="65"/>
      <c r="L56" s="65"/>
      <c r="M56" s="17"/>
    </row>
    <row r="57" spans="1:12" s="17" customFormat="1" ht="19.5" customHeight="1">
      <c r="A57" s="168">
        <v>5</v>
      </c>
      <c r="B57" s="137" t="s">
        <v>53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68">
        <f>$L$67</f>
        <v>1317</v>
      </c>
    </row>
    <row r="58" spans="1:13" ht="13.5" outlineLevel="1" thickBo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7"/>
    </row>
    <row r="59" spans="1:13" ht="12.75" outlineLevel="1">
      <c r="A59" s="119" t="s">
        <v>14</v>
      </c>
      <c r="B59" s="121" t="s">
        <v>8</v>
      </c>
      <c r="C59" s="123" t="s">
        <v>13</v>
      </c>
      <c r="D59" s="133" t="s">
        <v>4</v>
      </c>
      <c r="E59" s="134"/>
      <c r="F59" s="131" t="s">
        <v>3</v>
      </c>
      <c r="G59" s="132"/>
      <c r="H59" s="133" t="s">
        <v>9</v>
      </c>
      <c r="I59" s="134"/>
      <c r="J59" s="135" t="s">
        <v>68</v>
      </c>
      <c r="K59" s="136"/>
      <c r="L59" s="121" t="s">
        <v>10</v>
      </c>
      <c r="M59" s="23"/>
    </row>
    <row r="60" spans="1:13" ht="13.5" outlineLevel="1" thickBot="1">
      <c r="A60" s="120"/>
      <c r="B60" s="122"/>
      <c r="C60" s="124"/>
      <c r="D60" s="12" t="s">
        <v>12</v>
      </c>
      <c r="E60" s="13" t="s">
        <v>1</v>
      </c>
      <c r="F60" s="14" t="s">
        <v>12</v>
      </c>
      <c r="G60" s="15" t="s">
        <v>1</v>
      </c>
      <c r="H60" s="12" t="s">
        <v>12</v>
      </c>
      <c r="I60" s="13" t="s">
        <v>1</v>
      </c>
      <c r="J60" s="16" t="s">
        <v>12</v>
      </c>
      <c r="K60" s="15" t="s">
        <v>1</v>
      </c>
      <c r="L60" s="122"/>
      <c r="M60" s="23"/>
    </row>
    <row r="61" spans="1:13" ht="13.5" outlineLevel="1" thickBot="1">
      <c r="A61" s="24" t="s">
        <v>54</v>
      </c>
      <c r="B61" s="25" t="s">
        <v>74</v>
      </c>
      <c r="C61" s="94">
        <v>36712</v>
      </c>
      <c r="D61" s="26">
        <v>7.59</v>
      </c>
      <c r="E61" s="71">
        <f>LOOKUP(D61,'[1]Taškų '!$I$8:I$158,'[1]Taškų '!$H$8:$H$158)</f>
        <v>105</v>
      </c>
      <c r="F61" s="108">
        <v>503</v>
      </c>
      <c r="G61" s="82">
        <f>LOOKUP(F61,'[1]Taškų '!$E$8:$E$158,'[1]Taškų '!$C$8:$C$158)</f>
        <v>63</v>
      </c>
      <c r="H61" s="111">
        <v>57.75</v>
      </c>
      <c r="I61" s="71">
        <f>LOOKUP(H61,'[1]Taškų '!$D$8:$D$158,'[1]Taškų '!$C$8:$C$158)</f>
        <v>68</v>
      </c>
      <c r="J61" s="30">
        <v>0.0017743055555555552</v>
      </c>
      <c r="K61" s="70">
        <f>LOOKUP(J61,'[1]Taškų '!$J$8:$J$158,'[1]Taškų '!$H$8:$H$158)</f>
        <v>58</v>
      </c>
      <c r="L61" s="84">
        <f>SUM(E61+G61+I61+K61)</f>
        <v>294</v>
      </c>
      <c r="M61" s="23"/>
    </row>
    <row r="62" spans="1:13" ht="13.5" outlineLevel="1" thickBot="1">
      <c r="A62" s="24" t="s">
        <v>54</v>
      </c>
      <c r="B62" s="28" t="s">
        <v>73</v>
      </c>
      <c r="C62" s="94">
        <v>36736</v>
      </c>
      <c r="D62" s="29">
        <v>7.74</v>
      </c>
      <c r="E62" s="71">
        <f>LOOKUP(D62,'[1]Taškų '!$I$8:I$158,'[1]Taškų '!$H$8:$H$158)</f>
        <v>97</v>
      </c>
      <c r="F62" s="109">
        <v>480</v>
      </c>
      <c r="G62" s="82">
        <f>LOOKUP(F62,'[1]Taškų '!$E$8:$E$158,'[1]Taškų '!$C$8:$C$158)</f>
        <v>55</v>
      </c>
      <c r="H62" s="112">
        <v>58.96</v>
      </c>
      <c r="I62" s="71">
        <f>LOOKUP(H62,'[1]Taškų '!$D$8:$D$158,'[1]Taškų '!$C$8:$C$158)</f>
        <v>69</v>
      </c>
      <c r="J62" s="30">
        <v>0.0017690972222222223</v>
      </c>
      <c r="K62" s="70">
        <f>LOOKUP(J62,'[1]Taškų '!$J$8:$J$158,'[1]Taškų '!$H$8:$H$158)</f>
        <v>59</v>
      </c>
      <c r="L62" s="77">
        <f>SUM(E62+G62+I62+K62)</f>
        <v>280</v>
      </c>
      <c r="M62" s="23"/>
    </row>
    <row r="63" spans="1:13" ht="13.5" outlineLevel="1" thickBot="1">
      <c r="A63" s="24" t="s">
        <v>54</v>
      </c>
      <c r="B63" s="28" t="s">
        <v>72</v>
      </c>
      <c r="C63" s="95">
        <v>36859</v>
      </c>
      <c r="D63" s="29">
        <v>8.1</v>
      </c>
      <c r="E63" s="71">
        <f>LOOKUP(D63,'[1]Taškų '!$I$8:I$158,'[1]Taškų '!$H$8:$H$158)</f>
        <v>82</v>
      </c>
      <c r="F63" s="109">
        <v>460</v>
      </c>
      <c r="G63" s="82">
        <f>LOOKUP(F63,'[1]Taškų '!$E$8:$E$158,'[1]Taškų '!$C$8:$C$158)</f>
        <v>49</v>
      </c>
      <c r="H63" s="112">
        <v>59.66</v>
      </c>
      <c r="I63" s="71">
        <f>LOOKUP(H63,'[1]Taškų '!$D$8:$D$158,'[1]Taškų '!$C$8:$C$158)</f>
        <v>71</v>
      </c>
      <c r="J63" s="30">
        <v>0.001778587962962963</v>
      </c>
      <c r="K63" s="70">
        <f>LOOKUP(J63,'[1]Taškų '!$J$8:$J$158,'[1]Taškų '!$H$8:$H$158)</f>
        <v>57</v>
      </c>
      <c r="L63" s="77">
        <f>SUM(E63+G63+I63+K63)</f>
        <v>259</v>
      </c>
      <c r="M63" s="23"/>
    </row>
    <row r="64" spans="1:13" ht="13.5" outlineLevel="1" thickBot="1">
      <c r="A64" s="24" t="s">
        <v>54</v>
      </c>
      <c r="B64" s="28" t="s">
        <v>71</v>
      </c>
      <c r="C64" s="95">
        <v>36975</v>
      </c>
      <c r="D64" s="29">
        <v>7.62</v>
      </c>
      <c r="E64" s="71">
        <f>LOOKUP(D64,'[1]Taškų '!$I$8:I$158,'[1]Taškų '!$H$8:$H$158)</f>
        <v>101</v>
      </c>
      <c r="F64" s="109">
        <v>461</v>
      </c>
      <c r="G64" s="82">
        <f>LOOKUP(F64,'[1]Taškų '!$E$8:$E$158,'[1]Taškų '!$C$8:$C$158)</f>
        <v>49</v>
      </c>
      <c r="H64" s="112">
        <v>50.24</v>
      </c>
      <c r="I64" s="71">
        <f>LOOKUP(H64,'[1]Taškų '!$D$8:$D$158,'[1]Taškų '!$C$8:$C$158)</f>
        <v>57</v>
      </c>
      <c r="J64" s="30">
        <v>0.0018998842592592591</v>
      </c>
      <c r="K64" s="70">
        <f>LOOKUP(J64,'[1]Taškų '!$J$8:$J$158,'[1]Taškų '!$H$8:$H$158)</f>
        <v>39</v>
      </c>
      <c r="L64" s="77">
        <f>SUM(E64+G64+I64+K64)</f>
        <v>246</v>
      </c>
      <c r="M64" s="23"/>
    </row>
    <row r="65" spans="1:13" ht="13.5" outlineLevel="1" thickBot="1">
      <c r="A65" s="24" t="s">
        <v>54</v>
      </c>
      <c r="B65" s="28" t="s">
        <v>70</v>
      </c>
      <c r="C65" s="95">
        <v>36684</v>
      </c>
      <c r="D65" s="29">
        <v>7.9</v>
      </c>
      <c r="E65" s="71">
        <f>LOOKUP(D65,'[1]Taškų '!$I$8:I$158,'[1]Taškų '!$H$8:$H$158)</f>
        <v>89</v>
      </c>
      <c r="F65" s="109">
        <v>514</v>
      </c>
      <c r="G65" s="82">
        <f>LOOKUP(F65,'[1]Taškų '!$E$8:$E$158,'[1]Taškų '!$C$8:$C$158)</f>
        <v>67</v>
      </c>
      <c r="H65" s="112">
        <v>39.18</v>
      </c>
      <c r="I65" s="71">
        <f>LOOKUP(H65,'[1]Taškų '!$D$8:$D$158,'[1]Taškų '!$C$8:$C$158)</f>
        <v>41</v>
      </c>
      <c r="J65" s="30">
        <v>0.001887384259259259</v>
      </c>
      <c r="K65" s="70">
        <f>LOOKUP(J65,'[1]Taškų '!$J$8:$J$158,'[1]Taškų '!$H$8:$H$158)</f>
        <v>41</v>
      </c>
      <c r="L65" s="77">
        <f>SUM(E65+G65+I65+K65)</f>
        <v>238</v>
      </c>
      <c r="M65" s="23"/>
    </row>
    <row r="66" spans="1:13" ht="13.5" outlineLevel="1" thickBot="1">
      <c r="A66" s="24" t="s">
        <v>54</v>
      </c>
      <c r="B66" s="31" t="s">
        <v>69</v>
      </c>
      <c r="C66" s="96">
        <v>36984</v>
      </c>
      <c r="D66" s="32">
        <v>8.09</v>
      </c>
      <c r="E66" s="71">
        <f>LOOKUP(D66,'[1]Taškų '!$I$8:I$158,'[1]Taškų '!$H$8:$H$158)</f>
        <v>86</v>
      </c>
      <c r="F66" s="110">
        <v>452</v>
      </c>
      <c r="G66" s="82">
        <f>LOOKUP(F66,'[1]Taškų '!$E$8:$E$158,'[1]Taškų '!$C$8:$C$158)</f>
        <v>46</v>
      </c>
      <c r="H66" s="113">
        <v>54.98</v>
      </c>
      <c r="I66" s="71">
        <f>LOOKUP(H66,'[1]Taškų '!$D$8:$D$158,'[1]Taškų '!$C$8:$C$158)</f>
        <v>63</v>
      </c>
      <c r="J66" s="33">
        <v>0.0019997685185185183</v>
      </c>
      <c r="K66" s="70">
        <f>LOOKUP(J66,'[1]Taškų '!$J$8:$J$158,'[1]Taškų '!$H$8:$H$158)</f>
        <v>28</v>
      </c>
      <c r="L66" s="78">
        <f>SUM(E66+G66+I66+K66)</f>
        <v>223</v>
      </c>
      <c r="M66" s="23"/>
    </row>
    <row r="67" spans="1:13" ht="13.5" outlineLevel="1" thickBot="1">
      <c r="A67" s="65"/>
      <c r="B67" s="65"/>
      <c r="C67" s="65"/>
      <c r="D67" s="85"/>
      <c r="E67" s="85"/>
      <c r="F67" s="85"/>
      <c r="G67" s="85"/>
      <c r="H67" s="128" t="s">
        <v>16</v>
      </c>
      <c r="I67" s="129"/>
      <c r="J67" s="129"/>
      <c r="K67" s="129"/>
      <c r="L67" s="75">
        <f>SUM(L61:L66)-MIN(L61:L66)</f>
        <v>1317</v>
      </c>
      <c r="M67" s="23"/>
    </row>
    <row r="68" spans="1:13" ht="12" customHeight="1" outlineLevel="1">
      <c r="A68" s="65"/>
      <c r="B68" s="65"/>
      <c r="C68" s="65"/>
      <c r="D68" s="65"/>
      <c r="E68" s="65"/>
      <c r="F68" s="65"/>
      <c r="G68" s="65"/>
      <c r="H68" s="130"/>
      <c r="I68" s="130"/>
      <c r="J68" s="130"/>
      <c r="K68" s="130"/>
      <c r="L68" s="81"/>
      <c r="M68" s="17"/>
    </row>
    <row r="69" spans="1:13" ht="12" customHeight="1" outlineLevel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17"/>
    </row>
    <row r="70" spans="1:12" s="17" customFormat="1" ht="19.5" customHeight="1">
      <c r="A70" s="168">
        <v>6</v>
      </c>
      <c r="B70" s="137"/>
      <c r="C70" s="138"/>
      <c r="D70" s="138"/>
      <c r="E70" s="138"/>
      <c r="F70" s="138"/>
      <c r="G70" s="138"/>
      <c r="H70" s="138"/>
      <c r="I70" s="138"/>
      <c r="J70" s="138"/>
      <c r="K70" s="138"/>
      <c r="L70" s="168" t="e">
        <f>$L$80</f>
        <v>#N/A</v>
      </c>
    </row>
    <row r="71" spans="1:13" ht="7.5" customHeight="1" outlineLevel="1" thickBo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17"/>
    </row>
    <row r="72" spans="1:13" ht="12.75" outlineLevel="1">
      <c r="A72" s="119" t="s">
        <v>14</v>
      </c>
      <c r="B72" s="121" t="s">
        <v>8</v>
      </c>
      <c r="C72" s="123" t="s">
        <v>13</v>
      </c>
      <c r="D72" s="133" t="s">
        <v>4</v>
      </c>
      <c r="E72" s="134"/>
      <c r="F72" s="131" t="s">
        <v>3</v>
      </c>
      <c r="G72" s="132"/>
      <c r="H72" s="133" t="s">
        <v>9</v>
      </c>
      <c r="I72" s="134"/>
      <c r="J72" s="135" t="s">
        <v>68</v>
      </c>
      <c r="K72" s="136"/>
      <c r="L72" s="121" t="s">
        <v>10</v>
      </c>
      <c r="M72" s="23"/>
    </row>
    <row r="73" spans="1:13" ht="13.5" outlineLevel="1" thickBot="1">
      <c r="A73" s="120"/>
      <c r="B73" s="122"/>
      <c r="C73" s="124"/>
      <c r="D73" s="12" t="s">
        <v>12</v>
      </c>
      <c r="E73" s="13" t="s">
        <v>1</v>
      </c>
      <c r="F73" s="14" t="s">
        <v>12</v>
      </c>
      <c r="G73" s="15" t="s">
        <v>1</v>
      </c>
      <c r="H73" s="12" t="s">
        <v>12</v>
      </c>
      <c r="I73" s="13" t="s">
        <v>1</v>
      </c>
      <c r="J73" s="16" t="s">
        <v>12</v>
      </c>
      <c r="K73" s="15" t="s">
        <v>1</v>
      </c>
      <c r="L73" s="122"/>
      <c r="M73" s="23"/>
    </row>
    <row r="74" spans="1:13" ht="13.5" outlineLevel="1" thickBot="1">
      <c r="A74" s="24"/>
      <c r="B74" s="40"/>
      <c r="C74" s="94"/>
      <c r="D74" s="26"/>
      <c r="E74" s="71" t="e">
        <f>LOOKUP(D74,'[1]Taškų '!$I$8:I$158,'[1]Taškų '!$H$8:$H$158)</f>
        <v>#N/A</v>
      </c>
      <c r="F74" s="108"/>
      <c r="G74" s="82" t="e">
        <f>LOOKUP(F74,'[1]Taškų '!$E$8:$E$158,'[1]Taškų '!$C$8:$C$158)</f>
        <v>#N/A</v>
      </c>
      <c r="H74" s="111"/>
      <c r="I74" s="71" t="e">
        <f>LOOKUP(H74,'[1]Taškų '!$D$8:$D$158,'[1]Taškų '!$C$8:$C$158)</f>
        <v>#N/A</v>
      </c>
      <c r="J74" s="30"/>
      <c r="K74" s="70" t="e">
        <f>LOOKUP(J74,'[1]Taškų '!$J$8:$J$158,'[1]Taškų '!$H$8:$H$158)</f>
        <v>#N/A</v>
      </c>
      <c r="L74" s="84" t="e">
        <f>SUM(E74+G74+I74+K74)</f>
        <v>#N/A</v>
      </c>
      <c r="M74" s="23"/>
    </row>
    <row r="75" spans="1:13" ht="13.5" outlineLevel="1" thickBot="1">
      <c r="A75" s="24"/>
      <c r="B75" s="41"/>
      <c r="C75" s="94"/>
      <c r="D75" s="29"/>
      <c r="E75" s="71" t="e">
        <f>LOOKUP(D75,'[1]Taškų '!$I$8:I$158,'[1]Taškų '!$H$8:$H$158)</f>
        <v>#N/A</v>
      </c>
      <c r="F75" s="109"/>
      <c r="G75" s="82" t="e">
        <f>LOOKUP(F75,'[1]Taškų '!$E$8:$E$158,'[1]Taškų '!$C$8:$C$158)</f>
        <v>#N/A</v>
      </c>
      <c r="H75" s="112"/>
      <c r="I75" s="71" t="e">
        <f>LOOKUP(H75,'[1]Taškų '!$D$8:$D$158,'[1]Taškų '!$C$8:$C$158)</f>
        <v>#N/A</v>
      </c>
      <c r="J75" s="30"/>
      <c r="K75" s="71" t="e">
        <f>LOOKUP(J75,'[1]Taškų '!$J$8:$J$158,'[1]Taškų '!$H$8:$H$158)</f>
        <v>#N/A</v>
      </c>
      <c r="L75" s="77" t="e">
        <f>SUM(E75+G75+I75+K75)</f>
        <v>#N/A</v>
      </c>
      <c r="M75" s="23"/>
    </row>
    <row r="76" spans="1:13" ht="13.5" outlineLevel="1" thickBot="1">
      <c r="A76" s="24"/>
      <c r="B76" s="41"/>
      <c r="C76" s="95"/>
      <c r="D76" s="29"/>
      <c r="E76" s="71" t="e">
        <f>LOOKUP(D76,'[1]Taškų '!$I$8:I$158,'[1]Taškų '!$H$8:$H$158)</f>
        <v>#N/A</v>
      </c>
      <c r="F76" s="109"/>
      <c r="G76" s="82" t="e">
        <f>LOOKUP(F76,'[1]Taškų '!$E$8:$E$158,'[1]Taškų '!$C$8:$C$158)</f>
        <v>#N/A</v>
      </c>
      <c r="H76" s="112"/>
      <c r="I76" s="71" t="e">
        <f>LOOKUP(H76,'[1]Taškų '!$D$8:$D$158,'[1]Taškų '!$C$8:$C$158)</f>
        <v>#N/A</v>
      </c>
      <c r="J76" s="30"/>
      <c r="K76" s="71" t="e">
        <f>LOOKUP(J76,'[1]Taškų '!$J$8:$J$158,'[1]Taškų '!$H$8:$H$158)</f>
        <v>#N/A</v>
      </c>
      <c r="L76" s="77" t="e">
        <f>SUM(E76+G76+I76+K76)</f>
        <v>#N/A</v>
      </c>
      <c r="M76" s="23"/>
    </row>
    <row r="77" spans="1:13" ht="13.5" outlineLevel="1" thickBot="1">
      <c r="A77" s="24"/>
      <c r="B77" s="41"/>
      <c r="C77" s="95"/>
      <c r="D77" s="29"/>
      <c r="E77" s="71" t="e">
        <f>LOOKUP(D77,'[1]Taškų '!$I$8:I$158,'[1]Taškų '!$H$8:$H$158)</f>
        <v>#N/A</v>
      </c>
      <c r="F77" s="109"/>
      <c r="G77" s="82" t="e">
        <f>LOOKUP(F77,'[1]Taškų '!$E$8:$E$158,'[1]Taškų '!$C$8:$C$158)</f>
        <v>#N/A</v>
      </c>
      <c r="H77" s="112"/>
      <c r="I77" s="71" t="e">
        <f>LOOKUP(H77,'[1]Taškų '!$D$8:$D$158,'[1]Taškų '!$C$8:$C$158)</f>
        <v>#N/A</v>
      </c>
      <c r="J77" s="30"/>
      <c r="K77" s="71" t="e">
        <f>LOOKUP(J77,'[1]Taškų '!$J$8:$J$158,'[1]Taškų '!$H$8:$H$158)</f>
        <v>#N/A</v>
      </c>
      <c r="L77" s="77" t="e">
        <f>SUM(E77+G77+I77+K77)</f>
        <v>#N/A</v>
      </c>
      <c r="M77" s="23"/>
    </row>
    <row r="78" spans="1:13" ht="13.5" outlineLevel="1" thickBot="1">
      <c r="A78" s="24"/>
      <c r="B78" s="41"/>
      <c r="C78" s="95"/>
      <c r="D78" s="29"/>
      <c r="E78" s="71" t="e">
        <f>LOOKUP(D78,'[1]Taškų '!$I$8:I$158,'[1]Taškų '!$H$8:$H$158)</f>
        <v>#N/A</v>
      </c>
      <c r="F78" s="109"/>
      <c r="G78" s="82" t="e">
        <f>LOOKUP(F78,'[1]Taškų '!$E$8:$E$158,'[1]Taškų '!$C$8:$C$158)</f>
        <v>#N/A</v>
      </c>
      <c r="H78" s="112"/>
      <c r="I78" s="71" t="e">
        <f>LOOKUP(H78,'[1]Taškų '!$D$8:$D$158,'[1]Taškų '!$C$8:$C$158)</f>
        <v>#N/A</v>
      </c>
      <c r="J78" s="30"/>
      <c r="K78" s="71" t="e">
        <f>LOOKUP(J78,'[1]Taškų '!$J$8:$J$158,'[1]Taškų '!$H$8:$H$158)</f>
        <v>#N/A</v>
      </c>
      <c r="L78" s="77" t="e">
        <f>SUM(E78+G78+I78+K78)</f>
        <v>#N/A</v>
      </c>
      <c r="M78" s="23"/>
    </row>
    <row r="79" spans="1:13" ht="13.5" outlineLevel="1" thickBot="1">
      <c r="A79" s="24"/>
      <c r="B79" s="42"/>
      <c r="C79" s="96"/>
      <c r="D79" s="32"/>
      <c r="E79" s="71" t="e">
        <f>LOOKUP(D79,'[1]Taškų '!$I$8:I$158,'[1]Taškų '!$H$8:$H$158)</f>
        <v>#N/A</v>
      </c>
      <c r="F79" s="110"/>
      <c r="G79" s="82" t="e">
        <f>LOOKUP(F79,'[1]Taškų '!$E$8:$E$158,'[1]Taškų '!$C$8:$C$158)</f>
        <v>#N/A</v>
      </c>
      <c r="H79" s="113"/>
      <c r="I79" s="71" t="e">
        <f>LOOKUP(H79,'[1]Taškų '!$D$8:$D$158,'[1]Taškų '!$C$8:$C$158)</f>
        <v>#N/A</v>
      </c>
      <c r="J79" s="33"/>
      <c r="K79" s="71" t="e">
        <f>LOOKUP(J79,'[1]Taškų '!$J$8:$J$158,'[1]Taškų '!$H$8:$H$158)</f>
        <v>#N/A</v>
      </c>
      <c r="L79" s="78" t="e">
        <f>SUM(E79+G79+I79+K79)</f>
        <v>#N/A</v>
      </c>
      <c r="M79" s="23"/>
    </row>
    <row r="80" spans="1:13" ht="13.5" outlineLevel="1" thickBot="1">
      <c r="A80" s="65"/>
      <c r="B80" s="65"/>
      <c r="C80" s="65"/>
      <c r="D80" s="85"/>
      <c r="E80" s="85"/>
      <c r="F80" s="85"/>
      <c r="G80" s="85"/>
      <c r="H80" s="128" t="s">
        <v>16</v>
      </c>
      <c r="I80" s="129"/>
      <c r="J80" s="129"/>
      <c r="K80" s="129"/>
      <c r="L80" s="75" t="e">
        <f>SUM(L74:L79)-MIN(L74:L79)</f>
        <v>#N/A</v>
      </c>
      <c r="M80" s="23"/>
    </row>
    <row r="81" spans="1:13" ht="12" customHeight="1" outlineLevel="1">
      <c r="A81" s="65"/>
      <c r="B81" s="65"/>
      <c r="C81" s="65"/>
      <c r="D81" s="65"/>
      <c r="E81" s="65"/>
      <c r="F81" s="65"/>
      <c r="G81" s="65"/>
      <c r="H81" s="130"/>
      <c r="I81" s="130"/>
      <c r="J81" s="130"/>
      <c r="K81" s="130"/>
      <c r="L81" s="81"/>
      <c r="M81" s="17"/>
    </row>
    <row r="82" spans="1:13" ht="12" customHeight="1" outlineLevel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17"/>
    </row>
    <row r="83" spans="1:13" ht="19.5" customHeight="1">
      <c r="A83" s="182">
        <v>7</v>
      </c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68" t="e">
        <f>$L$93</f>
        <v>#N/A</v>
      </c>
      <c r="M83" s="17"/>
    </row>
    <row r="84" spans="1:13" ht="13.5" outlineLevel="1" thickBo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17"/>
    </row>
    <row r="85" spans="1:13" ht="12.75" outlineLevel="1">
      <c r="A85" s="119" t="s">
        <v>14</v>
      </c>
      <c r="B85" s="121" t="s">
        <v>8</v>
      </c>
      <c r="C85" s="123" t="s">
        <v>13</v>
      </c>
      <c r="D85" s="133" t="s">
        <v>4</v>
      </c>
      <c r="E85" s="134"/>
      <c r="F85" s="131" t="s">
        <v>3</v>
      </c>
      <c r="G85" s="132"/>
      <c r="H85" s="133" t="s">
        <v>9</v>
      </c>
      <c r="I85" s="134"/>
      <c r="J85" s="135" t="s">
        <v>68</v>
      </c>
      <c r="K85" s="136"/>
      <c r="L85" s="121" t="s">
        <v>10</v>
      </c>
      <c r="M85" s="23"/>
    </row>
    <row r="86" spans="1:13" ht="13.5" outlineLevel="1" thickBot="1">
      <c r="A86" s="120"/>
      <c r="B86" s="122"/>
      <c r="C86" s="124"/>
      <c r="D86" s="12" t="s">
        <v>12</v>
      </c>
      <c r="E86" s="13" t="s">
        <v>1</v>
      </c>
      <c r="F86" s="14" t="s">
        <v>12</v>
      </c>
      <c r="G86" s="15" t="s">
        <v>1</v>
      </c>
      <c r="H86" s="12" t="s">
        <v>12</v>
      </c>
      <c r="I86" s="13" t="s">
        <v>1</v>
      </c>
      <c r="J86" s="16" t="s">
        <v>12</v>
      </c>
      <c r="K86" s="15" t="s">
        <v>1</v>
      </c>
      <c r="L86" s="122"/>
      <c r="M86" s="23"/>
    </row>
    <row r="87" spans="1:13" ht="13.5" outlineLevel="1" thickBot="1">
      <c r="A87" s="24"/>
      <c r="B87" s="40"/>
      <c r="C87" s="184"/>
      <c r="D87" s="26"/>
      <c r="E87" s="71" t="e">
        <f>LOOKUP(D87,'[1]Taškų '!$I$8:I$158,'[1]Taškų '!$H$8:$H$158)</f>
        <v>#N/A</v>
      </c>
      <c r="F87" s="108"/>
      <c r="G87" s="82" t="e">
        <f>LOOKUP(F87,'[1]Taškų '!$E$8:$E$158,'[1]Taškų '!$C$8:$C$158)</f>
        <v>#N/A</v>
      </c>
      <c r="H87" s="111"/>
      <c r="I87" s="71" t="e">
        <f>LOOKUP(H87,'[1]Taškų '!$D$8:$D$158,'[1]Taškų '!$C$8:$C$158)</f>
        <v>#N/A</v>
      </c>
      <c r="J87" s="30"/>
      <c r="K87" s="82" t="e">
        <f>LOOKUP(J87,'[1]Taškų '!$J$8:$J$158,'[1]Taškų '!$H$8:$H$158)</f>
        <v>#N/A</v>
      </c>
      <c r="L87" s="84" t="e">
        <f>SUM(E87+G87+I87+K87)</f>
        <v>#N/A</v>
      </c>
      <c r="M87" s="23"/>
    </row>
    <row r="88" spans="1:13" ht="13.5" outlineLevel="1" thickBot="1">
      <c r="A88" s="24"/>
      <c r="B88" s="41"/>
      <c r="C88" s="183"/>
      <c r="D88" s="29"/>
      <c r="E88" s="71" t="e">
        <f>LOOKUP(D88,'[1]Taškų '!$I$8:I$158,'[1]Taškų '!$H$8:$H$158)</f>
        <v>#N/A</v>
      </c>
      <c r="F88" s="109"/>
      <c r="G88" s="82" t="e">
        <f>LOOKUP(F88,'[1]Taškų '!$E$8:$E$158,'[1]Taškų '!$C$8:$C$158)</f>
        <v>#N/A</v>
      </c>
      <c r="H88" s="112"/>
      <c r="I88" s="71" t="e">
        <f>LOOKUP(H88,'[1]Taškų '!$D$8:$D$158,'[1]Taškų '!$C$8:$C$158)</f>
        <v>#N/A</v>
      </c>
      <c r="J88" s="30"/>
      <c r="K88" s="82" t="e">
        <f>LOOKUP(J88,'[1]Taškų '!$J$8:$J$158,'[1]Taškų '!$H$8:$H$158)</f>
        <v>#N/A</v>
      </c>
      <c r="L88" s="77" t="e">
        <f>SUM(E88+G88+I88+K88)</f>
        <v>#N/A</v>
      </c>
      <c r="M88" s="23"/>
    </row>
    <row r="89" spans="1:13" ht="13.5" outlineLevel="1" thickBot="1">
      <c r="A89" s="24"/>
      <c r="B89" s="41"/>
      <c r="C89" s="106"/>
      <c r="D89" s="29"/>
      <c r="E89" s="71" t="e">
        <f>LOOKUP(D89,'[1]Taškų '!$I$8:I$158,'[1]Taškų '!$H$8:$H$158)</f>
        <v>#N/A</v>
      </c>
      <c r="F89" s="109"/>
      <c r="G89" s="82" t="e">
        <f>LOOKUP(F89,'[1]Taškų '!$E$8:$E$158,'[1]Taškų '!$C$8:$C$158)</f>
        <v>#N/A</v>
      </c>
      <c r="H89" s="112"/>
      <c r="I89" s="71" t="e">
        <f>LOOKUP(H89,'[1]Taškų '!$D$8:$D$158,'[1]Taškų '!$C$8:$C$158)</f>
        <v>#N/A</v>
      </c>
      <c r="J89" s="30"/>
      <c r="K89" s="82" t="e">
        <f>LOOKUP(J89,'[1]Taškų '!$J$8:$J$158,'[1]Taškų '!$H$8:$H$158)</f>
        <v>#N/A</v>
      </c>
      <c r="L89" s="77" t="e">
        <f>SUM(E89+G89+I89+K89)</f>
        <v>#N/A</v>
      </c>
      <c r="M89" s="23"/>
    </row>
    <row r="90" spans="1:13" ht="13.5" outlineLevel="1" thickBot="1">
      <c r="A90" s="24"/>
      <c r="B90" s="41"/>
      <c r="C90" s="106"/>
      <c r="D90" s="29"/>
      <c r="E90" s="71" t="e">
        <f>LOOKUP(D90,'[1]Taškų '!$I$8:I$158,'[1]Taškų '!$H$8:$H$158)</f>
        <v>#N/A</v>
      </c>
      <c r="F90" s="110"/>
      <c r="G90" s="82" t="e">
        <f>LOOKUP(F90,'[1]Taškų '!$E$8:$E$158,'[1]Taškų '!$C$8:$C$158)</f>
        <v>#N/A</v>
      </c>
      <c r="H90" s="112"/>
      <c r="I90" s="71" t="e">
        <f>LOOKUP(H90,'[1]Taškų '!$D$8:$D$158,'[1]Taškų '!$C$8:$C$158)</f>
        <v>#N/A</v>
      </c>
      <c r="J90" s="30"/>
      <c r="K90" s="82" t="e">
        <f>LOOKUP(J90,'[1]Taškų '!$J$8:$J$158,'[1]Taškų '!$H$8:$H$158)</f>
        <v>#N/A</v>
      </c>
      <c r="L90" s="77" t="e">
        <f>SUM(E90+G90+I90+K90)</f>
        <v>#N/A</v>
      </c>
      <c r="M90" s="23"/>
    </row>
    <row r="91" spans="1:13" ht="13.5" outlineLevel="1" thickBot="1">
      <c r="A91" s="24"/>
      <c r="B91" s="41"/>
      <c r="C91" s="106"/>
      <c r="D91" s="29"/>
      <c r="E91" s="71" t="e">
        <f>LOOKUP(D91,'[1]Taškų '!$I$8:I$158,'[1]Taškų '!$H$8:$H$158)</f>
        <v>#N/A</v>
      </c>
      <c r="F91" s="110"/>
      <c r="G91" s="82" t="e">
        <f>LOOKUP(F91,'[1]Taškų '!$E$8:$E$158,'[1]Taškų '!$C$8:$C$158)</f>
        <v>#N/A</v>
      </c>
      <c r="H91" s="112"/>
      <c r="I91" s="71" t="e">
        <f>LOOKUP(H91,'[1]Taškų '!$D$8:$D$158,'[1]Taškų '!$C$8:$C$158)</f>
        <v>#N/A</v>
      </c>
      <c r="J91" s="30"/>
      <c r="K91" s="82" t="e">
        <f>LOOKUP(J91,'[1]Taškų '!$J$8:$J$158,'[1]Taškų '!$H$8:$H$158)</f>
        <v>#N/A</v>
      </c>
      <c r="L91" s="77" t="e">
        <f>SUM(E91+G91+I91+K91)</f>
        <v>#N/A</v>
      </c>
      <c r="M91" s="23"/>
    </row>
    <row r="92" spans="1:13" ht="13.5" outlineLevel="1" thickBot="1">
      <c r="A92" s="24"/>
      <c r="B92" s="42"/>
      <c r="C92" s="107"/>
      <c r="D92" s="32"/>
      <c r="E92" s="74" t="e">
        <f>LOOKUP(D92,'[1]Taškų '!$I$8:I$158,'[1]Taškų '!$H$8:$H$158)</f>
        <v>#N/A</v>
      </c>
      <c r="F92" s="110"/>
      <c r="G92" s="73" t="e">
        <f>LOOKUP(F92,'[1]Taškų '!$E$8:$E$158,'[1]Taškų '!$C$8:$C$158)</f>
        <v>#N/A</v>
      </c>
      <c r="H92" s="113"/>
      <c r="I92" s="83" t="e">
        <f>LOOKUP(H92,'[1]Taškų '!$D$8:$D$158,'[1]Taškų '!$C$8:$C$158)</f>
        <v>#N/A</v>
      </c>
      <c r="J92" s="33"/>
      <c r="K92" s="86" t="e">
        <f>LOOKUP(J92,'[1]Taškų '!$J$8:$J$158,'[1]Taškų '!$H$8:$H$158)</f>
        <v>#N/A</v>
      </c>
      <c r="L92" s="77" t="e">
        <f>SUM(E92+G92+I92+K92)</f>
        <v>#N/A</v>
      </c>
      <c r="M92" s="23"/>
    </row>
    <row r="93" spans="1:13" ht="13.5" outlineLevel="1" thickBot="1">
      <c r="A93" s="65"/>
      <c r="B93" s="65"/>
      <c r="C93" s="65"/>
      <c r="D93" s="85"/>
      <c r="E93" s="85"/>
      <c r="F93" s="85"/>
      <c r="G93" s="85"/>
      <c r="H93" s="128" t="s">
        <v>16</v>
      </c>
      <c r="I93" s="129"/>
      <c r="J93" s="129"/>
      <c r="K93" s="129"/>
      <c r="L93" s="75" t="e">
        <f>SUM(L87:L92)-MIN(L87:L92)</f>
        <v>#N/A</v>
      </c>
      <c r="M93" s="23"/>
    </row>
    <row r="94" spans="1:13" ht="12" customHeight="1" outlineLevel="1">
      <c r="A94" s="65"/>
      <c r="B94" s="65"/>
      <c r="C94" s="65"/>
      <c r="D94" s="65"/>
      <c r="E94" s="65"/>
      <c r="F94" s="65"/>
      <c r="G94" s="65"/>
      <c r="H94" s="130"/>
      <c r="I94" s="130"/>
      <c r="J94" s="130"/>
      <c r="K94" s="130"/>
      <c r="L94" s="81"/>
      <c r="M94" s="17"/>
    </row>
    <row r="95" spans="1:13" ht="12" customHeight="1" outlineLevel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17"/>
    </row>
    <row r="96" spans="1:13" ht="19.5" customHeight="1">
      <c r="A96" s="168">
        <v>8</v>
      </c>
      <c r="B96" s="137"/>
      <c r="C96" s="138"/>
      <c r="D96" s="138"/>
      <c r="E96" s="138"/>
      <c r="F96" s="138"/>
      <c r="G96" s="138"/>
      <c r="H96" s="138"/>
      <c r="I96" s="138"/>
      <c r="J96" s="138"/>
      <c r="K96" s="138"/>
      <c r="L96" s="168" t="e">
        <f>$L$106</f>
        <v>#N/A</v>
      </c>
      <c r="M96" s="17"/>
    </row>
    <row r="97" spans="1:13" ht="7.5" customHeight="1" outlineLevel="1" thickBo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17"/>
    </row>
    <row r="98" spans="1:13" ht="12.75" outlineLevel="1">
      <c r="A98" s="119" t="s">
        <v>14</v>
      </c>
      <c r="B98" s="121" t="s">
        <v>8</v>
      </c>
      <c r="C98" s="123" t="s">
        <v>13</v>
      </c>
      <c r="D98" s="133" t="s">
        <v>4</v>
      </c>
      <c r="E98" s="134"/>
      <c r="F98" s="131" t="s">
        <v>3</v>
      </c>
      <c r="G98" s="132"/>
      <c r="H98" s="133" t="s">
        <v>9</v>
      </c>
      <c r="I98" s="134"/>
      <c r="J98" s="135" t="s">
        <v>68</v>
      </c>
      <c r="K98" s="136"/>
      <c r="L98" s="121" t="s">
        <v>10</v>
      </c>
      <c r="M98" s="23"/>
    </row>
    <row r="99" spans="1:13" ht="13.5" outlineLevel="1" thickBot="1">
      <c r="A99" s="120"/>
      <c r="B99" s="122"/>
      <c r="C99" s="124"/>
      <c r="D99" s="12" t="s">
        <v>12</v>
      </c>
      <c r="E99" s="13" t="s">
        <v>1</v>
      </c>
      <c r="F99" s="14" t="s">
        <v>12</v>
      </c>
      <c r="G99" s="15" t="s">
        <v>1</v>
      </c>
      <c r="H99" s="12" t="s">
        <v>12</v>
      </c>
      <c r="I99" s="13" t="s">
        <v>1</v>
      </c>
      <c r="J99" s="16" t="s">
        <v>12</v>
      </c>
      <c r="K99" s="15" t="s">
        <v>1</v>
      </c>
      <c r="L99" s="122"/>
      <c r="M99" s="23"/>
    </row>
    <row r="100" spans="1:13" ht="13.5" outlineLevel="1" thickBot="1">
      <c r="A100" s="24"/>
      <c r="B100" s="43"/>
      <c r="C100" s="105"/>
      <c r="D100" s="26"/>
      <c r="E100" s="71" t="e">
        <f>LOOKUP(D100,'[1]Taškų '!$I$8:I$158,'[1]Taškų '!$H$8:$H$158)</f>
        <v>#N/A</v>
      </c>
      <c r="F100" s="108"/>
      <c r="G100" s="82" t="e">
        <f>LOOKUP(F100,'[1]Taškų '!$E$8:$E$158,'[1]Taškų '!$C$8:$C$158)</f>
        <v>#N/A</v>
      </c>
      <c r="H100" s="111"/>
      <c r="I100" s="71" t="e">
        <f>LOOKUP(H100,'[1]Taškų '!$D$8:$D$158,'[1]Taškų '!$C$8:$C$158)</f>
        <v>#N/A</v>
      </c>
      <c r="J100" s="30"/>
      <c r="K100" s="82" t="e">
        <f>LOOKUP(J100,'[1]Taškų '!$J$8:$J$158,'[1]Taškų '!$H$8:$H$158)</f>
        <v>#N/A</v>
      </c>
      <c r="L100" s="84" t="e">
        <f>SUM(E100+G100+I100+K100)</f>
        <v>#N/A</v>
      </c>
      <c r="M100" s="23"/>
    </row>
    <row r="101" spans="1:13" ht="13.5" outlineLevel="1" thickBot="1">
      <c r="A101" s="24"/>
      <c r="B101" s="44"/>
      <c r="C101" s="106"/>
      <c r="D101" s="29"/>
      <c r="E101" s="71" t="e">
        <f>LOOKUP(D101,'[1]Taškų '!$I$8:I$158,'[1]Taškų '!$H$8:$H$158)</f>
        <v>#N/A</v>
      </c>
      <c r="F101" s="109"/>
      <c r="G101" s="82" t="e">
        <f>LOOKUP(F101,'[1]Taškų '!$E$8:$E$158,'[1]Taškų '!$C$8:$C$158)</f>
        <v>#N/A</v>
      </c>
      <c r="H101" s="112"/>
      <c r="I101" s="71" t="e">
        <f>LOOKUP(H101,'[1]Taškų '!$D$8:$D$158,'[1]Taškų '!$C$8:$C$158)</f>
        <v>#N/A</v>
      </c>
      <c r="J101" s="30"/>
      <c r="K101" s="82" t="e">
        <f>LOOKUP(J101,'[1]Taškų '!$J$8:$J$158,'[1]Taškų '!$H$8:$H$158)</f>
        <v>#N/A</v>
      </c>
      <c r="L101" s="77" t="e">
        <f>SUM(E101+G101+I101+K101)</f>
        <v>#N/A</v>
      </c>
      <c r="M101" s="23"/>
    </row>
    <row r="102" spans="1:13" ht="13.5" outlineLevel="1" thickBot="1">
      <c r="A102" s="24"/>
      <c r="B102" s="44"/>
      <c r="C102" s="106"/>
      <c r="D102" s="29"/>
      <c r="E102" s="71" t="e">
        <f>LOOKUP(D102,'[1]Taškų '!$I$8:I$158,'[1]Taškų '!$H$8:$H$158)</f>
        <v>#N/A</v>
      </c>
      <c r="F102" s="109"/>
      <c r="G102" s="82" t="e">
        <f>LOOKUP(F102,'[1]Taškų '!$E$8:$E$158,'[1]Taškų '!$C$8:$C$158)</f>
        <v>#N/A</v>
      </c>
      <c r="H102" s="112"/>
      <c r="I102" s="71" t="e">
        <f>LOOKUP(H102,'[1]Taškų '!$D$8:$D$158,'[1]Taškų '!$C$8:$C$158)</f>
        <v>#N/A</v>
      </c>
      <c r="J102" s="30"/>
      <c r="K102" s="82" t="e">
        <f>LOOKUP(J102,'[1]Taškų '!$J$8:$J$158,'[1]Taškų '!$H$8:$H$158)</f>
        <v>#N/A</v>
      </c>
      <c r="L102" s="77" t="e">
        <f>SUM(E102+G102+I102+K102)</f>
        <v>#N/A</v>
      </c>
      <c r="M102" s="23"/>
    </row>
    <row r="103" spans="1:13" ht="13.5" outlineLevel="1" thickBot="1">
      <c r="A103" s="24"/>
      <c r="B103" s="44"/>
      <c r="C103" s="106"/>
      <c r="D103" s="29"/>
      <c r="E103" s="71" t="e">
        <f>LOOKUP(D103,'[1]Taškų '!$I$8:I$158,'[1]Taškų '!$H$8:$H$158)</f>
        <v>#N/A</v>
      </c>
      <c r="F103" s="109"/>
      <c r="G103" s="82" t="e">
        <f>LOOKUP(F103,'[1]Taškų '!$E$8:$E$158,'[1]Taškų '!$C$8:$C$158)</f>
        <v>#N/A</v>
      </c>
      <c r="H103" s="112"/>
      <c r="I103" s="71" t="e">
        <f>LOOKUP(H103,'[1]Taškų '!$D$8:$D$158,'[1]Taškų '!$C$8:$C$158)</f>
        <v>#N/A</v>
      </c>
      <c r="J103" s="30"/>
      <c r="K103" s="82" t="e">
        <f>LOOKUP(J103,'[1]Taškų '!$J$8:$J$158,'[1]Taškų '!$H$8:$H$158)</f>
        <v>#N/A</v>
      </c>
      <c r="L103" s="77" t="e">
        <f>SUM(E103+G103+I103+K103)</f>
        <v>#N/A</v>
      </c>
      <c r="M103" s="23"/>
    </row>
    <row r="104" spans="1:13" ht="13.5" outlineLevel="1" thickBot="1">
      <c r="A104" s="24"/>
      <c r="B104" s="43"/>
      <c r="C104" s="106"/>
      <c r="D104" s="29"/>
      <c r="E104" s="71" t="e">
        <f>LOOKUP(D104,'[1]Taškų '!$I$8:I$158,'[1]Taškų '!$H$8:$H$158)</f>
        <v>#N/A</v>
      </c>
      <c r="F104" s="109"/>
      <c r="G104" s="82" t="e">
        <f>LOOKUP(F104,'[1]Taškų '!$E$8:$E$158,'[1]Taškų '!$C$8:$C$158)</f>
        <v>#N/A</v>
      </c>
      <c r="H104" s="112"/>
      <c r="I104" s="71" t="e">
        <f>LOOKUP(H104,'[1]Taškų '!$D$8:$D$158,'[1]Taškų '!$C$8:$C$158)</f>
        <v>#N/A</v>
      </c>
      <c r="J104" s="30"/>
      <c r="K104" s="82" t="e">
        <f>LOOKUP(J104,'[1]Taškų '!$J$8:$J$158,'[1]Taškų '!$H$8:$H$158)</f>
        <v>#N/A</v>
      </c>
      <c r="L104" s="77" t="e">
        <f>SUM(E104+G104+I104+K104)</f>
        <v>#N/A</v>
      </c>
      <c r="M104" s="23"/>
    </row>
    <row r="105" spans="1:13" ht="13.5" outlineLevel="1" thickBot="1">
      <c r="A105" s="24"/>
      <c r="B105" s="45"/>
      <c r="C105" s="107"/>
      <c r="D105" s="32"/>
      <c r="E105" s="71" t="e">
        <f>LOOKUP(D105,'[1]Taškų '!$I$8:I$158,'[1]Taškų '!$H$8:$H$158)</f>
        <v>#N/A</v>
      </c>
      <c r="F105" s="110"/>
      <c r="G105" s="82" t="e">
        <f>LOOKUP(F105,'[1]Taškų '!$E$8:$E$158,'[1]Taškų '!$C$8:$C$158)</f>
        <v>#N/A</v>
      </c>
      <c r="H105" s="113"/>
      <c r="I105" s="71" t="e">
        <f>LOOKUP(H105,'[1]Taškų '!$D$8:$D$158,'[1]Taškų '!$C$8:$C$158)</f>
        <v>#N/A</v>
      </c>
      <c r="J105" s="33"/>
      <c r="K105" s="82" t="e">
        <f>LOOKUP(J105,'[1]Taškų '!$J$8:$J$158,'[1]Taškų '!$H$8:$H$158)</f>
        <v>#N/A</v>
      </c>
      <c r="L105" s="78" t="e">
        <f>SUM(E105+G105+I105+K105)</f>
        <v>#N/A</v>
      </c>
      <c r="M105" s="23"/>
    </row>
    <row r="106" spans="1:13" ht="13.5" outlineLevel="1" thickBot="1">
      <c r="A106" s="65"/>
      <c r="B106" s="87"/>
      <c r="C106" s="65"/>
      <c r="D106" s="85"/>
      <c r="E106" s="85"/>
      <c r="F106" s="85"/>
      <c r="G106" s="85"/>
      <c r="H106" s="128" t="s">
        <v>16</v>
      </c>
      <c r="I106" s="129"/>
      <c r="J106" s="129"/>
      <c r="K106" s="129"/>
      <c r="L106" s="75" t="e">
        <f>SUM(L100:L105)-MIN(L100:L105)</f>
        <v>#N/A</v>
      </c>
      <c r="M106" s="23"/>
    </row>
    <row r="107" spans="1:13" ht="12.75" outlineLevel="1">
      <c r="A107" s="65"/>
      <c r="B107" s="87"/>
      <c r="C107" s="65"/>
      <c r="D107" s="65"/>
      <c r="E107" s="65"/>
      <c r="F107" s="65"/>
      <c r="G107" s="65"/>
      <c r="H107" s="130"/>
      <c r="I107" s="130"/>
      <c r="J107" s="130"/>
      <c r="K107" s="130"/>
      <c r="L107" s="81"/>
      <c r="M107" s="17"/>
    </row>
    <row r="108" spans="1:13" ht="12.75" outlineLevel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17"/>
    </row>
    <row r="109" spans="1:13" ht="12.75" outlineLevel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17"/>
    </row>
    <row r="110" spans="1:13" ht="9" customHeight="1" outlineLevel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17"/>
    </row>
    <row r="111" spans="1:13" ht="8.25" customHeight="1" outlineLevel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17"/>
    </row>
    <row r="112" spans="1:13" ht="12.75" outlineLevel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17"/>
    </row>
    <row r="113" spans="1:13" ht="19.5" customHeight="1">
      <c r="A113" s="168">
        <v>9</v>
      </c>
      <c r="B113" s="137"/>
      <c r="C113" s="138"/>
      <c r="D113" s="138"/>
      <c r="E113" s="138"/>
      <c r="F113" s="138"/>
      <c r="G113" s="138"/>
      <c r="H113" s="138"/>
      <c r="I113" s="138"/>
      <c r="J113" s="138"/>
      <c r="K113" s="138"/>
      <c r="L113" s="168" t="e">
        <f>$L$123</f>
        <v>#N/A</v>
      </c>
      <c r="M113" s="17"/>
    </row>
    <row r="114" spans="1:13" ht="13.5" outlineLevel="1" thickBo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17"/>
    </row>
    <row r="115" spans="1:13" ht="12.75" outlineLevel="1">
      <c r="A115" s="119"/>
      <c r="B115" s="121" t="s">
        <v>8</v>
      </c>
      <c r="C115" s="123" t="s">
        <v>13</v>
      </c>
      <c r="D115" s="133" t="s">
        <v>4</v>
      </c>
      <c r="E115" s="134"/>
      <c r="F115" s="131" t="s">
        <v>3</v>
      </c>
      <c r="G115" s="132"/>
      <c r="H115" s="133" t="s">
        <v>9</v>
      </c>
      <c r="I115" s="134"/>
      <c r="J115" s="135" t="s">
        <v>68</v>
      </c>
      <c r="K115" s="136"/>
      <c r="L115" s="121" t="s">
        <v>10</v>
      </c>
      <c r="M115" s="23"/>
    </row>
    <row r="116" spans="1:13" ht="13.5" outlineLevel="1" thickBot="1">
      <c r="A116" s="120"/>
      <c r="B116" s="122"/>
      <c r="C116" s="143"/>
      <c r="D116" s="12" t="s">
        <v>12</v>
      </c>
      <c r="E116" s="13" t="s">
        <v>1</v>
      </c>
      <c r="F116" s="14" t="s">
        <v>12</v>
      </c>
      <c r="G116" s="15" t="s">
        <v>1</v>
      </c>
      <c r="H116" s="12" t="s">
        <v>12</v>
      </c>
      <c r="I116" s="13" t="s">
        <v>1</v>
      </c>
      <c r="J116" s="16" t="s">
        <v>12</v>
      </c>
      <c r="K116" s="15" t="s">
        <v>1</v>
      </c>
      <c r="L116" s="122"/>
      <c r="M116" s="23"/>
    </row>
    <row r="117" spans="1:13" ht="13.5" outlineLevel="1" thickBot="1">
      <c r="A117" s="24"/>
      <c r="B117" s="43"/>
      <c r="C117" s="105"/>
      <c r="D117" s="26"/>
      <c r="E117" s="71" t="e">
        <f>LOOKUP(D117,'[1]Taškų '!$I$8:I$158,'[1]Taškų '!$H$8:$H$158)</f>
        <v>#N/A</v>
      </c>
      <c r="F117" s="108"/>
      <c r="G117" s="82" t="e">
        <f>LOOKUP(F117,'[1]Taškų '!$E$8:$E$158,'[1]Taškų '!$C$8:$C$158)</f>
        <v>#N/A</v>
      </c>
      <c r="H117" s="111"/>
      <c r="I117" s="71" t="e">
        <f>LOOKUP(H117,'[1]Taškų '!$D$8:$D$158,'[1]Taškų '!$C$8:$C$158)</f>
        <v>#N/A</v>
      </c>
      <c r="J117" s="30"/>
      <c r="K117" s="82" t="e">
        <f>LOOKUP(J117,'[1]Taškų '!$J$8:$J$158,'[1]Taškų '!$H$8:$H$158)</f>
        <v>#N/A</v>
      </c>
      <c r="L117" s="84" t="e">
        <f>SUM(E117+G117+I117+K117)</f>
        <v>#N/A</v>
      </c>
      <c r="M117" s="23"/>
    </row>
    <row r="118" spans="1:13" ht="13.5" outlineLevel="1" thickBot="1">
      <c r="A118" s="24"/>
      <c r="B118" s="44"/>
      <c r="C118" s="106"/>
      <c r="D118" s="29"/>
      <c r="E118" s="71" t="e">
        <f>LOOKUP(D118,'[1]Taškų '!$I$8:I$158,'[1]Taškų '!$H$8:$H$158)</f>
        <v>#N/A</v>
      </c>
      <c r="F118" s="109"/>
      <c r="G118" s="82" t="e">
        <f>LOOKUP(F118,'[1]Taškų '!$E$8:$E$158,'[1]Taškų '!$C$8:$C$158)</f>
        <v>#N/A</v>
      </c>
      <c r="H118" s="112"/>
      <c r="I118" s="71" t="e">
        <f>LOOKUP(H118,'[1]Taškų '!$D$8:$D$158,'[1]Taškų '!$C$8:$C$158)</f>
        <v>#N/A</v>
      </c>
      <c r="J118" s="30"/>
      <c r="K118" s="82" t="e">
        <f>LOOKUP(J118,'[1]Taškų '!$J$8:$J$158,'[1]Taškų '!$H$8:$H$158)</f>
        <v>#N/A</v>
      </c>
      <c r="L118" s="77" t="e">
        <f>SUM(E118+G118+I118+K118)</f>
        <v>#N/A</v>
      </c>
      <c r="M118" s="23"/>
    </row>
    <row r="119" spans="1:13" ht="13.5" outlineLevel="1" thickBot="1">
      <c r="A119" s="24"/>
      <c r="B119" s="44"/>
      <c r="C119" s="106"/>
      <c r="D119" s="29"/>
      <c r="E119" s="71" t="e">
        <f>LOOKUP(D119,'[1]Taškų '!$I$8:I$158,'[1]Taškų '!$H$8:$H$158)</f>
        <v>#N/A</v>
      </c>
      <c r="F119" s="109"/>
      <c r="G119" s="82" t="e">
        <f>LOOKUP(F119,'[1]Taškų '!$E$8:$E$158,'[1]Taškų '!$C$8:$C$158)</f>
        <v>#N/A</v>
      </c>
      <c r="H119" s="112"/>
      <c r="I119" s="71" t="e">
        <f>LOOKUP(H119,'[1]Taškų '!$D$8:$D$158,'[1]Taškų '!$C$8:$C$158)</f>
        <v>#N/A</v>
      </c>
      <c r="J119" s="30"/>
      <c r="K119" s="82" t="e">
        <f>LOOKUP(J119,'[1]Taškų '!$J$8:$J$158,'[1]Taškų '!$H$8:$H$158)</f>
        <v>#N/A</v>
      </c>
      <c r="L119" s="77" t="e">
        <f>SUM(E119+G119+I119+K119)</f>
        <v>#N/A</v>
      </c>
      <c r="M119" s="23"/>
    </row>
    <row r="120" spans="1:13" ht="13.5" outlineLevel="1" thickBot="1">
      <c r="A120" s="24"/>
      <c r="B120" s="44"/>
      <c r="C120" s="106"/>
      <c r="D120" s="29"/>
      <c r="E120" s="71" t="e">
        <f>LOOKUP(D120,'[1]Taškų '!$I$8:I$158,'[1]Taškų '!$H$8:$H$158)</f>
        <v>#N/A</v>
      </c>
      <c r="F120" s="109"/>
      <c r="G120" s="82" t="e">
        <f>LOOKUP(F120,'[1]Taškų '!$E$8:$E$158,'[1]Taškų '!$C$8:$C$158)</f>
        <v>#N/A</v>
      </c>
      <c r="H120" s="112"/>
      <c r="I120" s="71" t="e">
        <f>LOOKUP(H120,'[1]Taškų '!$D$8:$D$158,'[1]Taškų '!$C$8:$C$158)</f>
        <v>#N/A</v>
      </c>
      <c r="J120" s="30"/>
      <c r="K120" s="82" t="e">
        <f>LOOKUP(J120,'[1]Taškų '!$J$8:$J$158,'[1]Taškų '!$H$8:$H$158)</f>
        <v>#N/A</v>
      </c>
      <c r="L120" s="77" t="e">
        <f>SUM(E120+G120+I120+K120)</f>
        <v>#N/A</v>
      </c>
      <c r="M120" s="23"/>
    </row>
    <row r="121" spans="1:13" ht="13.5" outlineLevel="1" thickBot="1">
      <c r="A121" s="24"/>
      <c r="B121" s="43"/>
      <c r="C121" s="106"/>
      <c r="D121" s="29"/>
      <c r="E121" s="71" t="e">
        <f>LOOKUP(D121,'[1]Taškų '!$I$8:I$158,'[1]Taškų '!$H$8:$H$158)</f>
        <v>#N/A</v>
      </c>
      <c r="F121" s="109"/>
      <c r="G121" s="82" t="e">
        <f>LOOKUP(F121,'[1]Taškų '!$E$8:$E$158,'[1]Taškų '!$C$8:$C$158)</f>
        <v>#N/A</v>
      </c>
      <c r="H121" s="112"/>
      <c r="I121" s="71" t="e">
        <f>LOOKUP(H121,'[1]Taškų '!$D$8:$D$158,'[1]Taškų '!$C$8:$C$158)</f>
        <v>#N/A</v>
      </c>
      <c r="J121" s="30"/>
      <c r="K121" s="82" t="e">
        <f>LOOKUP(J121,'[1]Taškų '!$J$8:$J$158,'[1]Taškų '!$H$8:$H$158)</f>
        <v>#N/A</v>
      </c>
      <c r="L121" s="77" t="e">
        <f>SUM(E121+G121+I121+K121)</f>
        <v>#N/A</v>
      </c>
      <c r="M121" s="23"/>
    </row>
    <row r="122" spans="1:13" ht="13.5" outlineLevel="1" thickBot="1">
      <c r="A122" s="24"/>
      <c r="B122" s="45"/>
      <c r="C122" s="107"/>
      <c r="D122" s="32"/>
      <c r="E122" s="74" t="e">
        <f>LOOKUP(D122,'[1]Taškų '!$I$8:I$158,'[1]Taškų '!$H$8:$H$158)</f>
        <v>#N/A</v>
      </c>
      <c r="F122" s="110"/>
      <c r="G122" s="73" t="e">
        <f>LOOKUP(F122,'[1]Taškų '!$E$8:$E$158,'[1]Taškų '!$C$8:$C$158)</f>
        <v>#N/A</v>
      </c>
      <c r="H122" s="113"/>
      <c r="I122" s="83" t="e">
        <f>LOOKUP(H122,'[1]Taškų '!$D$8:$D$158,'[1]Taškų '!$C$8:$C$158)</f>
        <v>#N/A</v>
      </c>
      <c r="J122" s="33"/>
      <c r="K122" s="86" t="e">
        <f>LOOKUP(J122,'[1]Taškų '!$J$8:$J$158,'[1]Taškų '!$H$8:$H$158)</f>
        <v>#N/A</v>
      </c>
      <c r="L122" s="78" t="e">
        <f>SUM(E122+G122+I122+K122)</f>
        <v>#N/A</v>
      </c>
      <c r="M122" s="23"/>
    </row>
    <row r="123" spans="1:13" ht="13.5" outlineLevel="1" thickBot="1">
      <c r="A123" s="65"/>
      <c r="B123" s="65"/>
      <c r="C123" s="65"/>
      <c r="D123" s="85"/>
      <c r="E123" s="85"/>
      <c r="F123" s="85"/>
      <c r="G123" s="85"/>
      <c r="H123" s="128" t="s">
        <v>16</v>
      </c>
      <c r="I123" s="129"/>
      <c r="J123" s="129"/>
      <c r="K123" s="129"/>
      <c r="L123" s="75" t="e">
        <f>SUM(L117:L122)-MIN(L117:L122)</f>
        <v>#N/A</v>
      </c>
      <c r="M123" s="23"/>
    </row>
    <row r="124" spans="1:13" ht="12.75" outlineLevel="1">
      <c r="A124" s="65"/>
      <c r="B124" s="65"/>
      <c r="C124" s="65"/>
      <c r="D124" s="65"/>
      <c r="E124" s="65"/>
      <c r="F124" s="65"/>
      <c r="G124" s="65"/>
      <c r="H124" s="130"/>
      <c r="I124" s="130"/>
      <c r="J124" s="130"/>
      <c r="K124" s="130"/>
      <c r="L124" s="81"/>
      <c r="M124" s="17"/>
    </row>
    <row r="125" spans="1:13" ht="12.75" outlineLevel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17"/>
    </row>
    <row r="126" spans="1:13" ht="19.5" customHeight="1">
      <c r="A126" s="168">
        <v>10</v>
      </c>
      <c r="B126" s="137"/>
      <c r="C126" s="138"/>
      <c r="D126" s="138"/>
      <c r="E126" s="138"/>
      <c r="F126" s="138"/>
      <c r="G126" s="138"/>
      <c r="H126" s="138"/>
      <c r="I126" s="138"/>
      <c r="J126" s="138"/>
      <c r="K126" s="138"/>
      <c r="L126" s="168" t="e">
        <f>$L$136</f>
        <v>#N/A</v>
      </c>
      <c r="M126" s="17"/>
    </row>
    <row r="127" spans="1:13" ht="13.5" outlineLevel="1" thickBo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17"/>
    </row>
    <row r="128" spans="1:13" ht="12.75" outlineLevel="1">
      <c r="A128" s="119" t="s">
        <v>14</v>
      </c>
      <c r="B128" s="121" t="s">
        <v>8</v>
      </c>
      <c r="C128" s="123" t="s">
        <v>13</v>
      </c>
      <c r="D128" s="133" t="s">
        <v>4</v>
      </c>
      <c r="E128" s="134"/>
      <c r="F128" s="131" t="s">
        <v>3</v>
      </c>
      <c r="G128" s="132"/>
      <c r="H128" s="133" t="s">
        <v>9</v>
      </c>
      <c r="I128" s="134"/>
      <c r="J128" s="135" t="s">
        <v>68</v>
      </c>
      <c r="K128" s="136"/>
      <c r="L128" s="121" t="s">
        <v>10</v>
      </c>
      <c r="M128" s="23"/>
    </row>
    <row r="129" spans="1:13" ht="13.5" outlineLevel="1" thickBot="1">
      <c r="A129" s="120"/>
      <c r="B129" s="122"/>
      <c r="C129" s="124"/>
      <c r="D129" s="12" t="s">
        <v>12</v>
      </c>
      <c r="E129" s="13" t="s">
        <v>1</v>
      </c>
      <c r="F129" s="14" t="s">
        <v>12</v>
      </c>
      <c r="G129" s="15" t="s">
        <v>1</v>
      </c>
      <c r="H129" s="12" t="s">
        <v>12</v>
      </c>
      <c r="I129" s="13" t="s">
        <v>1</v>
      </c>
      <c r="J129" s="16" t="s">
        <v>12</v>
      </c>
      <c r="K129" s="15" t="s">
        <v>1</v>
      </c>
      <c r="L129" s="122"/>
      <c r="M129" s="23"/>
    </row>
    <row r="130" spans="1:13" ht="12.75" outlineLevel="1">
      <c r="A130" s="24"/>
      <c r="B130" s="40"/>
      <c r="C130" s="94"/>
      <c r="D130" s="26"/>
      <c r="E130" s="71" t="e">
        <f>LOOKUP(D130,'[1]Taškų '!$I$8:I$158,'[1]Taškų '!$H$8:$H$158)</f>
        <v>#N/A</v>
      </c>
      <c r="F130" s="108"/>
      <c r="G130" s="82" t="e">
        <f>LOOKUP(F130,'[1]Taškų '!$E$8:$E$158,'[1]Taškų '!$C$8:$C$158)</f>
        <v>#N/A</v>
      </c>
      <c r="H130" s="111"/>
      <c r="I130" s="71" t="e">
        <f>LOOKUP(H130,'[1]Taškų '!$D$8:$D$158,'[1]Taškų '!$C$8:$C$158)</f>
        <v>#N/A</v>
      </c>
      <c r="J130" s="30"/>
      <c r="K130" s="82" t="e">
        <f>LOOKUP(J130,'[1]Taškų '!$J$8:$J$158,'[1]Taškų '!$H$8:$H$158)</f>
        <v>#N/A</v>
      </c>
      <c r="L130" s="84" t="e">
        <f>SUM(E130+G130+I130+K130)</f>
        <v>#N/A</v>
      </c>
      <c r="M130" s="23"/>
    </row>
    <row r="131" spans="1:13" ht="12.75" outlineLevel="1">
      <c r="A131" s="35"/>
      <c r="B131" s="41"/>
      <c r="C131" s="95"/>
      <c r="D131" s="29"/>
      <c r="E131" s="71" t="e">
        <f>LOOKUP(D131,'[1]Taškų '!$I$8:I$158,'[1]Taškų '!$H$8:$H$158)</f>
        <v>#N/A</v>
      </c>
      <c r="F131" s="109"/>
      <c r="G131" s="82" t="e">
        <f>LOOKUP(F131,'[1]Taškų '!$E$8:$E$158,'[1]Taškų '!$C$8:$C$158)</f>
        <v>#N/A</v>
      </c>
      <c r="H131" s="112"/>
      <c r="I131" s="71" t="e">
        <f>LOOKUP(H131,'[1]Taškų '!$D$8:$D$158,'[1]Taškų '!$C$8:$C$158)</f>
        <v>#N/A</v>
      </c>
      <c r="J131" s="30"/>
      <c r="K131" s="82" t="e">
        <f>LOOKUP(J131,'[1]Taškų '!$J$8:$J$158,'[1]Taškų '!$H$8:$H$158)</f>
        <v>#N/A</v>
      </c>
      <c r="L131" s="77" t="e">
        <f>SUM(E131+G131+I131+K131)</f>
        <v>#N/A</v>
      </c>
      <c r="M131" s="23"/>
    </row>
    <row r="132" spans="1:13" ht="12.75" outlineLevel="1">
      <c r="A132" s="35"/>
      <c r="B132" s="41"/>
      <c r="C132" s="95"/>
      <c r="D132" s="29"/>
      <c r="E132" s="71" t="e">
        <f>LOOKUP(D132,'[1]Taškų '!$I$8:I$158,'[1]Taškų '!$H$8:$H$158)</f>
        <v>#N/A</v>
      </c>
      <c r="F132" s="109"/>
      <c r="G132" s="82" t="e">
        <f>LOOKUP(F132,'[1]Taškų '!$E$8:$E$158,'[1]Taškų '!$C$8:$C$158)</f>
        <v>#N/A</v>
      </c>
      <c r="H132" s="112"/>
      <c r="I132" s="71" t="e">
        <f>LOOKUP(H132,'[1]Taškų '!$D$8:$D$158,'[1]Taškų '!$C$8:$C$158)</f>
        <v>#N/A</v>
      </c>
      <c r="J132" s="30"/>
      <c r="K132" s="82" t="e">
        <f>LOOKUP(J132,'[1]Taškų '!$J$8:$J$158,'[1]Taškų '!$H$8:$H$158)</f>
        <v>#N/A</v>
      </c>
      <c r="L132" s="77" t="e">
        <f>SUM(E132+G132+I132+K132)</f>
        <v>#N/A</v>
      </c>
      <c r="M132" s="23"/>
    </row>
    <row r="133" spans="1:13" ht="12.75" outlineLevel="1">
      <c r="A133" s="35"/>
      <c r="B133" s="41"/>
      <c r="C133" s="95"/>
      <c r="D133" s="29"/>
      <c r="E133" s="71" t="e">
        <f>LOOKUP(D133,'[1]Taškų '!$I$8:I$158,'[1]Taškų '!$H$8:$H$158)</f>
        <v>#N/A</v>
      </c>
      <c r="F133" s="109"/>
      <c r="G133" s="82" t="e">
        <f>LOOKUP(F133,'[1]Taškų '!$E$8:$E$158,'[1]Taškų '!$C$8:$C$158)</f>
        <v>#N/A</v>
      </c>
      <c r="H133" s="112"/>
      <c r="I133" s="71" t="e">
        <f>LOOKUP(H133,'[1]Taškų '!$D$8:$D$158,'[1]Taškų '!$C$8:$C$158)</f>
        <v>#N/A</v>
      </c>
      <c r="J133" s="30"/>
      <c r="K133" s="82" t="e">
        <f>LOOKUP(J133,'[1]Taškų '!$J$8:$J$158,'[1]Taškų '!$H$8:$H$158)</f>
        <v>#N/A</v>
      </c>
      <c r="L133" s="77" t="e">
        <f>SUM(E133+G133+I133+K133)</f>
        <v>#N/A</v>
      </c>
      <c r="M133" s="23"/>
    </row>
    <row r="134" spans="1:13" ht="12.75" outlineLevel="1">
      <c r="A134" s="35"/>
      <c r="B134" s="41"/>
      <c r="C134" s="95"/>
      <c r="D134" s="29"/>
      <c r="E134" s="71" t="e">
        <f>LOOKUP(D134,'[1]Taškų '!$I$8:I$158,'[1]Taškų '!$H$8:$H$158)</f>
        <v>#N/A</v>
      </c>
      <c r="F134" s="109"/>
      <c r="G134" s="82" t="e">
        <f>LOOKUP(F134,'[1]Taškų '!$E$8:$E$158,'[1]Taškų '!$C$8:$C$158)</f>
        <v>#N/A</v>
      </c>
      <c r="H134" s="112"/>
      <c r="I134" s="71" t="e">
        <f>LOOKUP(H134,'[1]Taškų '!$D$8:$D$158,'[1]Taškų '!$C$8:$C$158)</f>
        <v>#N/A</v>
      </c>
      <c r="J134" s="30"/>
      <c r="K134" s="82" t="e">
        <f>LOOKUP(J134,'[1]Taškų '!$J$8:$J$158,'[1]Taškų '!$H$8:$H$158)</f>
        <v>#N/A</v>
      </c>
      <c r="L134" s="77" t="e">
        <f>SUM(E134+G134+I134+K134)</f>
        <v>#N/A</v>
      </c>
      <c r="M134" s="23"/>
    </row>
    <row r="135" spans="1:13" ht="13.5" outlineLevel="1" thickBot="1">
      <c r="A135" s="37"/>
      <c r="B135" s="42"/>
      <c r="C135" s="96"/>
      <c r="D135" s="32"/>
      <c r="E135" s="74" t="e">
        <f>LOOKUP(D135,'[1]Taškų '!$I$8:I$158,'[1]Taškų '!$H$8:$H$158)</f>
        <v>#N/A</v>
      </c>
      <c r="F135" s="110"/>
      <c r="G135" s="73" t="e">
        <f>LOOKUP(F135,'[1]Taškų '!$E$8:$E$158,'[1]Taškų '!$C$8:$C$158)</f>
        <v>#N/A</v>
      </c>
      <c r="H135" s="113"/>
      <c r="I135" s="83" t="e">
        <f>LOOKUP(H135,'[1]Taškų '!$D$8:$D$158,'[1]Taškų '!$C$8:$C$158)</f>
        <v>#N/A</v>
      </c>
      <c r="J135" s="33"/>
      <c r="K135" s="86" t="e">
        <f>LOOKUP(J135,'[1]Taškų '!$J$8:$J$158,'[1]Taškų '!$H$8:$H$158)</f>
        <v>#N/A</v>
      </c>
      <c r="L135" s="78" t="e">
        <f>SUM(E135+G135+I135+K135)</f>
        <v>#N/A</v>
      </c>
      <c r="M135" s="23"/>
    </row>
    <row r="136" spans="1:13" ht="13.5" outlineLevel="1" thickBot="1">
      <c r="A136" s="65"/>
      <c r="B136" s="65"/>
      <c r="C136" s="65"/>
      <c r="D136" s="85"/>
      <c r="E136" s="85"/>
      <c r="F136" s="85"/>
      <c r="G136" s="85"/>
      <c r="H136" s="128" t="s">
        <v>16</v>
      </c>
      <c r="I136" s="129"/>
      <c r="J136" s="129"/>
      <c r="K136" s="129"/>
      <c r="L136" s="75" t="e">
        <f>SUM(L130:L135)-MIN(L130:L135)</f>
        <v>#N/A</v>
      </c>
      <c r="M136" s="23"/>
    </row>
    <row r="137" spans="1:13" ht="12.75" customHeight="1" outlineLevel="1">
      <c r="A137" s="65"/>
      <c r="B137" s="65"/>
      <c r="C137" s="65"/>
      <c r="D137" s="65"/>
      <c r="E137" s="65"/>
      <c r="F137" s="65"/>
      <c r="G137" s="65"/>
      <c r="H137" s="130"/>
      <c r="I137" s="130"/>
      <c r="J137" s="130"/>
      <c r="K137" s="130"/>
      <c r="L137" s="81"/>
      <c r="M137" s="17"/>
    </row>
    <row r="138" spans="1:13" ht="3.75" customHeight="1" outlineLevel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17"/>
    </row>
    <row r="139" spans="1:13" ht="9.75" customHeight="1" outlineLevel="1">
      <c r="A139" s="65"/>
      <c r="B139" s="65"/>
      <c r="C139" s="65"/>
      <c r="D139" s="65"/>
      <c r="E139" s="65"/>
      <c r="F139" s="65"/>
      <c r="G139" s="65"/>
      <c r="H139" s="88"/>
      <c r="I139" s="65"/>
      <c r="J139" s="65"/>
      <c r="K139" s="65"/>
      <c r="L139" s="65"/>
      <c r="M139" s="17"/>
    </row>
    <row r="140" spans="1:13" ht="4.5" customHeight="1" outlineLevel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17"/>
    </row>
    <row r="141" spans="1:13" ht="19.5" customHeight="1">
      <c r="A141" s="182">
        <v>11</v>
      </c>
      <c r="B141" s="137"/>
      <c r="C141" s="138"/>
      <c r="D141" s="138"/>
      <c r="E141" s="138"/>
      <c r="F141" s="138"/>
      <c r="G141" s="138"/>
      <c r="H141" s="138"/>
      <c r="I141" s="138"/>
      <c r="J141" s="138"/>
      <c r="K141" s="138"/>
      <c r="L141" s="168" t="e">
        <f>$L$151</f>
        <v>#N/A</v>
      </c>
      <c r="M141" s="17"/>
    </row>
    <row r="142" spans="1:13" ht="13.5" outlineLevel="1" thickBo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17"/>
    </row>
    <row r="143" spans="1:13" ht="12.75" outlineLevel="1">
      <c r="A143" s="119" t="s">
        <v>14</v>
      </c>
      <c r="B143" s="121" t="s">
        <v>8</v>
      </c>
      <c r="C143" s="123" t="s">
        <v>13</v>
      </c>
      <c r="D143" s="133" t="s">
        <v>4</v>
      </c>
      <c r="E143" s="134"/>
      <c r="F143" s="131" t="s">
        <v>3</v>
      </c>
      <c r="G143" s="132"/>
      <c r="H143" s="133" t="s">
        <v>9</v>
      </c>
      <c r="I143" s="134"/>
      <c r="J143" s="135" t="s">
        <v>68</v>
      </c>
      <c r="K143" s="136"/>
      <c r="L143" s="121" t="s">
        <v>10</v>
      </c>
      <c r="M143" s="23"/>
    </row>
    <row r="144" spans="1:13" ht="13.5" outlineLevel="1" thickBot="1">
      <c r="A144" s="120"/>
      <c r="B144" s="142"/>
      <c r="C144" s="143"/>
      <c r="D144" s="12" t="s">
        <v>12</v>
      </c>
      <c r="E144" s="13" t="s">
        <v>1</v>
      </c>
      <c r="F144" s="14" t="s">
        <v>12</v>
      </c>
      <c r="G144" s="15" t="s">
        <v>1</v>
      </c>
      <c r="H144" s="12" t="s">
        <v>12</v>
      </c>
      <c r="I144" s="13" t="s">
        <v>1</v>
      </c>
      <c r="J144" s="16" t="s">
        <v>12</v>
      </c>
      <c r="K144" s="15" t="s">
        <v>1</v>
      </c>
      <c r="L144" s="122"/>
      <c r="M144" s="23"/>
    </row>
    <row r="145" spans="1:13" ht="12.75" outlineLevel="1">
      <c r="A145" s="24"/>
      <c r="B145" s="48"/>
      <c r="C145" s="105"/>
      <c r="D145" s="26"/>
      <c r="E145" s="71" t="e">
        <f>LOOKUP(D145,'[1]Taškų '!$I$8:I$158,'[1]Taškų '!$H$8:$H$158)</f>
        <v>#N/A</v>
      </c>
      <c r="F145" s="108"/>
      <c r="G145" s="82" t="e">
        <f>LOOKUP(F145,'[1]Taškų '!$E$8:$E$158,'[1]Taškų '!$C$8:$C$158)</f>
        <v>#N/A</v>
      </c>
      <c r="H145" s="111"/>
      <c r="I145" s="71" t="e">
        <f>LOOKUP(H145,'[1]Taškų '!$D$8:$D$158,'[1]Taškų '!$C$8:$C$158)</f>
        <v>#N/A</v>
      </c>
      <c r="J145" s="30"/>
      <c r="K145" s="82" t="e">
        <f>LOOKUP(J145,'[1]Taškų '!$J$8:$J$158,'[1]Taškų '!$H$8:$H$158)</f>
        <v>#N/A</v>
      </c>
      <c r="L145" s="84" t="e">
        <f>SUM(E145+G145+I145+K145)</f>
        <v>#N/A</v>
      </c>
      <c r="M145" s="23"/>
    </row>
    <row r="146" spans="1:13" ht="12.75" outlineLevel="1">
      <c r="A146" s="35"/>
      <c r="B146" s="49"/>
      <c r="C146" s="106"/>
      <c r="D146" s="29"/>
      <c r="E146" s="71" t="e">
        <f>LOOKUP(D146,'[1]Taškų '!$I$8:I$158,'[1]Taškų '!$H$8:$H$158)</f>
        <v>#N/A</v>
      </c>
      <c r="F146" s="109"/>
      <c r="G146" s="82" t="e">
        <f>LOOKUP(F146,'[1]Taškų '!$E$8:$E$158,'[1]Taškų '!$C$8:$C$158)</f>
        <v>#N/A</v>
      </c>
      <c r="H146" s="112"/>
      <c r="I146" s="71" t="e">
        <f>LOOKUP(H146,'[1]Taškų '!$D$8:$D$158,'[1]Taškų '!$C$8:$C$158)</f>
        <v>#N/A</v>
      </c>
      <c r="J146" s="30"/>
      <c r="K146" s="82" t="e">
        <f>LOOKUP(J146,'[1]Taškų '!$J$8:$J$158,'[1]Taškų '!$H$8:$H$158)</f>
        <v>#N/A</v>
      </c>
      <c r="L146" s="77" t="e">
        <f>SUM(E146+G146+I146+K146)</f>
        <v>#N/A</v>
      </c>
      <c r="M146" s="23"/>
    </row>
    <row r="147" spans="1:13" ht="12.75" outlineLevel="1">
      <c r="A147" s="35"/>
      <c r="B147" s="49"/>
      <c r="C147" s="106"/>
      <c r="D147" s="29"/>
      <c r="E147" s="71" t="e">
        <f>LOOKUP(D147,'[1]Taškų '!$I$8:I$158,'[1]Taškų '!$H$8:$H$158)</f>
        <v>#N/A</v>
      </c>
      <c r="F147" s="109"/>
      <c r="G147" s="82" t="e">
        <f>LOOKUP(F147,'[1]Taškų '!$E$8:$E$158,'[1]Taškų '!$C$8:$C$158)</f>
        <v>#N/A</v>
      </c>
      <c r="H147" s="112"/>
      <c r="I147" s="71" t="e">
        <f>LOOKUP(H147,'[1]Taškų '!$D$8:$D$158,'[1]Taškų '!$C$8:$C$158)</f>
        <v>#N/A</v>
      </c>
      <c r="J147" s="30"/>
      <c r="K147" s="82" t="e">
        <f>LOOKUP(J147,'[1]Taškų '!$J$8:$J$158,'[1]Taškų '!$H$8:$H$158)</f>
        <v>#N/A</v>
      </c>
      <c r="L147" s="77" t="e">
        <f>SUM(E147+G147+I147+K147)</f>
        <v>#N/A</v>
      </c>
      <c r="M147" s="23"/>
    </row>
    <row r="148" spans="1:13" ht="12.75" outlineLevel="1">
      <c r="A148" s="35"/>
      <c r="B148" s="49"/>
      <c r="C148" s="106"/>
      <c r="D148" s="29"/>
      <c r="E148" s="71" t="e">
        <f>LOOKUP(D148,'[1]Taškų '!$I$8:I$158,'[1]Taškų '!$H$8:$H$158)</f>
        <v>#N/A</v>
      </c>
      <c r="F148" s="109"/>
      <c r="G148" s="82" t="e">
        <f>LOOKUP(F148,'[1]Taškų '!$E$8:$E$158,'[1]Taškų '!$C$8:$C$158)</f>
        <v>#N/A</v>
      </c>
      <c r="H148" s="112"/>
      <c r="I148" s="71" t="e">
        <f>LOOKUP(H148,'[1]Taškų '!$D$8:$D$158,'[1]Taškų '!$C$8:$C$158)</f>
        <v>#N/A</v>
      </c>
      <c r="J148" s="30"/>
      <c r="K148" s="82" t="e">
        <f>LOOKUP(J148,'[1]Taškų '!$J$8:$J$158,'[1]Taškų '!$H$8:$H$158)</f>
        <v>#N/A</v>
      </c>
      <c r="L148" s="77" t="e">
        <f>SUM(E148+G148+I148+K148)</f>
        <v>#N/A</v>
      </c>
      <c r="M148" s="23"/>
    </row>
    <row r="149" spans="1:13" ht="12.75" outlineLevel="1">
      <c r="A149" s="35"/>
      <c r="B149" s="49"/>
      <c r="C149" s="106"/>
      <c r="D149" s="29"/>
      <c r="E149" s="71" t="e">
        <f>LOOKUP(D149,'[1]Taškų '!$I$8:I$158,'[1]Taškų '!$H$8:$H$158)</f>
        <v>#N/A</v>
      </c>
      <c r="F149" s="109"/>
      <c r="G149" s="82" t="e">
        <f>LOOKUP(F149,'[1]Taškų '!$E$8:$E$158,'[1]Taškų '!$C$8:$C$158)</f>
        <v>#N/A</v>
      </c>
      <c r="H149" s="112"/>
      <c r="I149" s="71" t="e">
        <f>LOOKUP(H149,'[1]Taškų '!$D$8:$D$158,'[1]Taškų '!$C$8:$C$158)</f>
        <v>#N/A</v>
      </c>
      <c r="J149" s="30"/>
      <c r="K149" s="82" t="e">
        <f>LOOKUP(J149,'[1]Taškų '!$J$8:$J$158,'[1]Taškų '!$H$8:$H$158)</f>
        <v>#N/A</v>
      </c>
      <c r="L149" s="77" t="e">
        <f>SUM(E149+G149+I149+K149)</f>
        <v>#N/A</v>
      </c>
      <c r="M149" s="23"/>
    </row>
    <row r="150" spans="1:13" ht="13.5" outlineLevel="1" thickBot="1">
      <c r="A150" s="37"/>
      <c r="B150" s="50"/>
      <c r="C150" s="107"/>
      <c r="D150" s="32"/>
      <c r="E150" s="74" t="e">
        <f>LOOKUP(D150,'[1]Taškų '!$I$8:I$158,'[1]Taškų '!$H$8:$H$158)</f>
        <v>#N/A</v>
      </c>
      <c r="F150" s="110"/>
      <c r="G150" s="73" t="e">
        <f>LOOKUP(F150,'[1]Taškų '!$E$8:$E$158,'[1]Taškų '!$C$8:$C$158)</f>
        <v>#N/A</v>
      </c>
      <c r="H150" s="113"/>
      <c r="I150" s="83" t="e">
        <f>LOOKUP(H150,'[1]Taškų '!$D$8:$D$158,'[1]Taškų '!$C$8:$C$158)</f>
        <v>#N/A</v>
      </c>
      <c r="J150" s="33"/>
      <c r="K150" s="86" t="e">
        <f>LOOKUP(J150,'[1]Taškų '!$J$8:$J$158,'[1]Taškų '!$H$8:$H$158)</f>
        <v>#N/A</v>
      </c>
      <c r="L150" s="78" t="e">
        <f>SUM(E150+G150+I150+K150)</f>
        <v>#N/A</v>
      </c>
      <c r="M150" s="23"/>
    </row>
    <row r="151" spans="1:13" ht="13.5" outlineLevel="1" thickBot="1">
      <c r="A151" s="65"/>
      <c r="B151" s="65"/>
      <c r="C151" s="65"/>
      <c r="D151" s="85"/>
      <c r="E151" s="85"/>
      <c r="F151" s="85"/>
      <c r="G151" s="85"/>
      <c r="H151" s="128" t="s">
        <v>16</v>
      </c>
      <c r="I151" s="129"/>
      <c r="J151" s="129"/>
      <c r="K151" s="129"/>
      <c r="L151" s="75" t="e">
        <f>SUM(L145:L150)-MIN(L145:L150)</f>
        <v>#N/A</v>
      </c>
      <c r="M151" s="23"/>
    </row>
    <row r="152" spans="1:13" ht="12.75" outlineLevel="1">
      <c r="A152" s="65"/>
      <c r="B152" s="65"/>
      <c r="C152" s="65"/>
      <c r="D152" s="65"/>
      <c r="E152" s="65"/>
      <c r="F152" s="65"/>
      <c r="G152" s="65"/>
      <c r="H152" s="130"/>
      <c r="I152" s="130"/>
      <c r="J152" s="130"/>
      <c r="K152" s="130"/>
      <c r="L152" s="81"/>
      <c r="M152" s="17"/>
    </row>
    <row r="153" spans="1:13" ht="13.5" outlineLevel="1" thickBo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17"/>
    </row>
    <row r="154" spans="1:13" ht="19.5" customHeight="1" thickBot="1">
      <c r="A154" s="168">
        <v>12</v>
      </c>
      <c r="B154" s="137"/>
      <c r="C154" s="138"/>
      <c r="D154" s="138"/>
      <c r="E154" s="138"/>
      <c r="F154" s="138"/>
      <c r="G154" s="138"/>
      <c r="H154" s="138"/>
      <c r="I154" s="138"/>
      <c r="J154" s="138"/>
      <c r="K154" s="138"/>
      <c r="L154" s="167" t="e">
        <f>$L$164</f>
        <v>#N/A</v>
      </c>
      <c r="M154" s="17"/>
    </row>
    <row r="155" spans="1:13" ht="13.5" outlineLevel="1" thickBo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17"/>
    </row>
    <row r="156" spans="1:13" ht="12.75" outlineLevel="1">
      <c r="A156" s="119" t="s">
        <v>14</v>
      </c>
      <c r="B156" s="121" t="s">
        <v>8</v>
      </c>
      <c r="C156" s="123" t="s">
        <v>13</v>
      </c>
      <c r="D156" s="133" t="s">
        <v>4</v>
      </c>
      <c r="E156" s="134"/>
      <c r="F156" s="131" t="s">
        <v>3</v>
      </c>
      <c r="G156" s="132"/>
      <c r="H156" s="133" t="s">
        <v>9</v>
      </c>
      <c r="I156" s="134"/>
      <c r="J156" s="135" t="s">
        <v>68</v>
      </c>
      <c r="K156" s="136"/>
      <c r="L156" s="121" t="s">
        <v>10</v>
      </c>
      <c r="M156" s="23"/>
    </row>
    <row r="157" spans="1:13" ht="13.5" outlineLevel="1" thickBot="1">
      <c r="A157" s="120"/>
      <c r="B157" s="142"/>
      <c r="C157" s="143"/>
      <c r="D157" s="12" t="s">
        <v>12</v>
      </c>
      <c r="E157" s="13" t="s">
        <v>1</v>
      </c>
      <c r="F157" s="14" t="s">
        <v>12</v>
      </c>
      <c r="G157" s="15" t="s">
        <v>1</v>
      </c>
      <c r="H157" s="12" t="s">
        <v>12</v>
      </c>
      <c r="I157" s="13" t="s">
        <v>1</v>
      </c>
      <c r="J157" s="16"/>
      <c r="K157" s="15" t="s">
        <v>1</v>
      </c>
      <c r="L157" s="122"/>
      <c r="M157" s="23"/>
    </row>
    <row r="158" spans="1:13" ht="12.75" outlineLevel="1">
      <c r="A158" s="181"/>
      <c r="B158" s="180"/>
      <c r="C158" s="179"/>
      <c r="D158" s="178"/>
      <c r="E158" s="71" t="e">
        <f>LOOKUP(D158,'[1]Taškų '!$I$8:I$158,'[1]Taškų '!$H$8:$H$158)</f>
        <v>#N/A</v>
      </c>
      <c r="F158" s="108"/>
      <c r="G158" s="82" t="e">
        <f>LOOKUP(F158,'[1]Taškų '!$E$8:$E$158,'[1]Taškų '!$C$8:$C$158)</f>
        <v>#N/A</v>
      </c>
      <c r="H158" s="111"/>
      <c r="I158" s="71" t="e">
        <f>LOOKUP(H158,'[1]Taškų '!$D$8:$D$158,'[1]Taškų '!$C$8:$C$158)</f>
        <v>#N/A</v>
      </c>
      <c r="J158" s="30"/>
      <c r="K158" s="82" t="e">
        <f>LOOKUP(J158,'[1]Taškų '!$J$8:$J$158,'[1]Taškų '!$H$8:$H$158)</f>
        <v>#N/A</v>
      </c>
      <c r="L158" s="84" t="e">
        <f>SUM(E158+G158+I158+K158)</f>
        <v>#N/A</v>
      </c>
      <c r="M158" s="23"/>
    </row>
    <row r="159" spans="1:13" ht="12.75" outlineLevel="1">
      <c r="A159" s="35"/>
      <c r="B159" s="177"/>
      <c r="C159" s="176"/>
      <c r="D159" s="175"/>
      <c r="E159" s="71" t="e">
        <f>LOOKUP(D159,'[1]Taškų '!$I$8:I$158,'[1]Taškų '!$H$8:$H$158)</f>
        <v>#N/A</v>
      </c>
      <c r="F159" s="109"/>
      <c r="G159" s="82" t="e">
        <f>LOOKUP(F159,'[1]Taškų '!$E$8:$E$158,'[1]Taškų '!$C$8:$C$158)</f>
        <v>#N/A</v>
      </c>
      <c r="H159" s="112"/>
      <c r="I159" s="71" t="e">
        <f>LOOKUP(H159,'[1]Taškų '!$D$8:$D$158,'[1]Taškų '!$C$8:$C$158)</f>
        <v>#N/A</v>
      </c>
      <c r="J159" s="30"/>
      <c r="K159" s="82" t="e">
        <f>LOOKUP(J159,'[1]Taškų '!$J$8:$J$158,'[1]Taškų '!$H$8:$H$158)</f>
        <v>#N/A</v>
      </c>
      <c r="L159" s="77" t="e">
        <f>SUM(E159+G159+I159+K159)</f>
        <v>#N/A</v>
      </c>
      <c r="M159" s="23"/>
    </row>
    <row r="160" spans="1:13" ht="12.75" outlineLevel="1">
      <c r="A160" s="35"/>
      <c r="B160" s="177"/>
      <c r="C160" s="176"/>
      <c r="D160" s="175"/>
      <c r="E160" s="71" t="e">
        <f>LOOKUP(D160,'[1]Taškų '!$I$8:I$158,'[1]Taškų '!$H$8:$H$158)</f>
        <v>#N/A</v>
      </c>
      <c r="F160" s="109"/>
      <c r="G160" s="82" t="e">
        <f>LOOKUP(F160,'[1]Taškų '!$E$8:$E$158,'[1]Taškų '!$C$8:$C$158)</f>
        <v>#N/A</v>
      </c>
      <c r="H160" s="112"/>
      <c r="I160" s="71" t="e">
        <f>LOOKUP(H160,'[1]Taškų '!$D$8:$D$158,'[1]Taškų '!$C$8:$C$158)</f>
        <v>#N/A</v>
      </c>
      <c r="J160" s="30"/>
      <c r="K160" s="82" t="e">
        <f>LOOKUP(J160,'[1]Taškų '!$J$8:$J$158,'[1]Taškų '!$H$8:$H$158)</f>
        <v>#N/A</v>
      </c>
      <c r="L160" s="77" t="e">
        <f>SUM(E160+G160+I160+K160)</f>
        <v>#N/A</v>
      </c>
      <c r="M160" s="23"/>
    </row>
    <row r="161" spans="1:13" ht="12.75" outlineLevel="1">
      <c r="A161" s="35"/>
      <c r="B161" s="177"/>
      <c r="C161" s="176"/>
      <c r="D161" s="175"/>
      <c r="E161" s="71" t="e">
        <f>LOOKUP(D161,'[1]Taškų '!$I$8:I$158,'[1]Taškų '!$H$8:$H$158)</f>
        <v>#N/A</v>
      </c>
      <c r="F161" s="109"/>
      <c r="G161" s="82" t="e">
        <f>LOOKUP(F161,'[1]Taškų '!$E$8:$E$158,'[1]Taškų '!$C$8:$C$158)</f>
        <v>#N/A</v>
      </c>
      <c r="H161" s="112"/>
      <c r="I161" s="71" t="e">
        <f>LOOKUP(H161,'[1]Taškų '!$D$8:$D$158,'[1]Taškų '!$C$8:$C$158)</f>
        <v>#N/A</v>
      </c>
      <c r="J161" s="30"/>
      <c r="K161" s="82" t="e">
        <f>LOOKUP(J161,'[1]Taškų '!$J$8:$J$158,'[1]Taškų '!$H$8:$H$158)</f>
        <v>#N/A</v>
      </c>
      <c r="L161" s="77" t="e">
        <f>SUM(E161+G161+I161+K161)</f>
        <v>#N/A</v>
      </c>
      <c r="M161" s="23"/>
    </row>
    <row r="162" spans="1:13" ht="12.75" outlineLevel="1">
      <c r="A162" s="35"/>
      <c r="B162" s="177"/>
      <c r="C162" s="176"/>
      <c r="D162" s="175"/>
      <c r="E162" s="71" t="e">
        <f>LOOKUP(D162,'[1]Taškų '!$I$8:I$158,'[1]Taškų '!$H$8:$H$158)</f>
        <v>#N/A</v>
      </c>
      <c r="F162" s="109"/>
      <c r="G162" s="82" t="e">
        <f>LOOKUP(F162,'[1]Taškų '!$E$8:$E$158,'[1]Taškų '!$C$8:$C$158)</f>
        <v>#N/A</v>
      </c>
      <c r="H162" s="112"/>
      <c r="I162" s="71" t="e">
        <f>LOOKUP(H162,'[1]Taškų '!$D$8:$D$158,'[1]Taškų '!$C$8:$C$158)</f>
        <v>#N/A</v>
      </c>
      <c r="J162" s="30"/>
      <c r="K162" s="82" t="e">
        <f>LOOKUP(J162,'[1]Taškų '!$J$8:$J$158,'[1]Taškų '!$H$8:$H$158)</f>
        <v>#N/A</v>
      </c>
      <c r="L162" s="77" t="e">
        <f>SUM(E162+G162+I162+K162)</f>
        <v>#N/A</v>
      </c>
      <c r="M162" s="23"/>
    </row>
    <row r="163" spans="1:13" ht="13.5" outlineLevel="1" thickBot="1">
      <c r="A163" s="37"/>
      <c r="B163" s="174"/>
      <c r="C163" s="173"/>
      <c r="D163" s="172"/>
      <c r="E163" s="74" t="e">
        <f>LOOKUP(D163,'[1]Taškų '!$I$8:I$158,'[1]Taškų '!$H$8:$H$158)</f>
        <v>#N/A</v>
      </c>
      <c r="F163" s="110"/>
      <c r="G163" s="73" t="e">
        <f>LOOKUP(F163,'[1]Taškų '!$E$8:$E$158,'[1]Taškų '!$C$8:$C$158)</f>
        <v>#N/A</v>
      </c>
      <c r="H163" s="113"/>
      <c r="I163" s="83" t="e">
        <f>LOOKUP(H163,'[1]Taškų '!$D$8:$D$158,'[1]Taškų '!$C$8:$C$158)</f>
        <v>#N/A</v>
      </c>
      <c r="J163" s="33"/>
      <c r="K163" s="82" t="e">
        <f>LOOKUP(J163,'[1]Taškų '!$J$8:$J$158,'[1]Taškų '!$H$8:$H$158)</f>
        <v>#N/A</v>
      </c>
      <c r="L163" s="78" t="e">
        <f>SUM(E163+G163+I163+K163)</f>
        <v>#N/A</v>
      </c>
      <c r="M163" s="23"/>
    </row>
    <row r="164" spans="1:13" ht="13.5" outlineLevel="1" thickBot="1">
      <c r="A164" s="65"/>
      <c r="B164" s="65"/>
      <c r="C164" s="65"/>
      <c r="D164" s="85"/>
      <c r="E164" s="85"/>
      <c r="F164" s="85"/>
      <c r="G164" s="85"/>
      <c r="H164" s="128" t="s">
        <v>16</v>
      </c>
      <c r="I164" s="129"/>
      <c r="J164" s="129"/>
      <c r="K164" s="129"/>
      <c r="L164" s="75" t="e">
        <f>SUM(L158:L163)-MIN(L158:L163)</f>
        <v>#N/A</v>
      </c>
      <c r="M164" s="23"/>
    </row>
    <row r="165" spans="1:13" ht="36" customHeight="1" outlineLevel="1">
      <c r="A165" s="65"/>
      <c r="B165" s="65"/>
      <c r="C165" s="65"/>
      <c r="D165" s="65"/>
      <c r="E165" s="65"/>
      <c r="F165" s="65"/>
      <c r="G165" s="65"/>
      <c r="H165" s="130"/>
      <c r="I165" s="130"/>
      <c r="J165" s="130"/>
      <c r="K165" s="130"/>
      <c r="L165" s="81"/>
      <c r="M165" s="17"/>
    </row>
    <row r="166" spans="1:13" ht="13.5" outlineLevel="1" thickBo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17"/>
    </row>
    <row r="167" spans="1:13" ht="19.5" customHeight="1" thickBot="1">
      <c r="A167" s="168">
        <v>13</v>
      </c>
      <c r="B167" s="137"/>
      <c r="C167" s="138"/>
      <c r="D167" s="138"/>
      <c r="E167" s="138"/>
      <c r="F167" s="138"/>
      <c r="G167" s="138"/>
      <c r="H167" s="138"/>
      <c r="I167" s="138"/>
      <c r="J167" s="138"/>
      <c r="K167" s="138"/>
      <c r="L167" s="167" t="e">
        <f>$L$177</f>
        <v>#N/A</v>
      </c>
      <c r="M167" s="17"/>
    </row>
    <row r="168" spans="1:13" ht="13.5" outlineLevel="1" thickBo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17"/>
    </row>
    <row r="169" spans="1:13" ht="12.75" outlineLevel="1">
      <c r="A169" s="119" t="s">
        <v>14</v>
      </c>
      <c r="B169" s="121" t="s">
        <v>8</v>
      </c>
      <c r="C169" s="123" t="s">
        <v>13</v>
      </c>
      <c r="D169" s="133" t="s">
        <v>4</v>
      </c>
      <c r="E169" s="134"/>
      <c r="F169" s="131" t="s">
        <v>3</v>
      </c>
      <c r="G169" s="132"/>
      <c r="H169" s="133" t="s">
        <v>9</v>
      </c>
      <c r="I169" s="134"/>
      <c r="J169" s="135" t="s">
        <v>68</v>
      </c>
      <c r="K169" s="136"/>
      <c r="L169" s="121" t="s">
        <v>10</v>
      </c>
      <c r="M169" s="23"/>
    </row>
    <row r="170" spans="1:13" ht="13.5" outlineLevel="1" thickBot="1">
      <c r="A170" s="120"/>
      <c r="B170" s="122"/>
      <c r="C170" s="124"/>
      <c r="D170" s="12" t="s">
        <v>12</v>
      </c>
      <c r="E170" s="13" t="s">
        <v>1</v>
      </c>
      <c r="F170" s="14" t="s">
        <v>12</v>
      </c>
      <c r="G170" s="15" t="s">
        <v>1</v>
      </c>
      <c r="H170" s="12" t="s">
        <v>12</v>
      </c>
      <c r="I170" s="13" t="s">
        <v>1</v>
      </c>
      <c r="J170" s="16" t="s">
        <v>12</v>
      </c>
      <c r="K170" s="15" t="s">
        <v>1</v>
      </c>
      <c r="L170" s="122"/>
      <c r="M170" s="23"/>
    </row>
    <row r="171" spans="1:13" ht="12.75" outlineLevel="1">
      <c r="A171" s="24"/>
      <c r="B171" s="40"/>
      <c r="C171" s="94"/>
      <c r="D171" s="26"/>
      <c r="E171" s="71" t="e">
        <f>LOOKUP(D171,'[1]Taškų '!$I$8:I$158,'[1]Taškų '!$H$8:$H$158)</f>
        <v>#N/A</v>
      </c>
      <c r="F171" s="108"/>
      <c r="G171" s="82" t="e">
        <f>LOOKUP(F171,'[1]Taškų '!$E$8:$E$158,'[1]Taškų '!$C$8:$C$158)</f>
        <v>#N/A</v>
      </c>
      <c r="H171" s="111"/>
      <c r="I171" s="71" t="e">
        <f>LOOKUP(H171,'[1]Taškų '!$D$8:$D$158,'[1]Taškų '!$C$8:$C$158)</f>
        <v>#N/A</v>
      </c>
      <c r="J171" s="30"/>
      <c r="K171" s="82" t="e">
        <f>LOOKUP(J171,'[1]Taškų '!$J$8:$J$158,'[1]Taškų '!$H$8:$H$158)</f>
        <v>#N/A</v>
      </c>
      <c r="L171" s="84" t="e">
        <f>SUM(E171+G171+I171+K171)</f>
        <v>#N/A</v>
      </c>
      <c r="M171" s="23"/>
    </row>
    <row r="172" spans="1:13" ht="12.75" outlineLevel="1">
      <c r="A172" s="35"/>
      <c r="B172" s="41"/>
      <c r="C172" s="95"/>
      <c r="D172" s="29"/>
      <c r="E172" s="71" t="e">
        <f>LOOKUP(D172,'[1]Taškų '!$I$8:I$158,'[1]Taškų '!$H$8:$H$158)</f>
        <v>#N/A</v>
      </c>
      <c r="F172" s="109"/>
      <c r="G172" s="82" t="e">
        <f>LOOKUP(F172,'[1]Taškų '!$E$8:$E$158,'[1]Taškų '!$C$8:$C$158)</f>
        <v>#N/A</v>
      </c>
      <c r="H172" s="112"/>
      <c r="I172" s="71" t="e">
        <f>LOOKUP(H172,'[1]Taškų '!$D$8:$D$158,'[1]Taškų '!$C$8:$C$158)</f>
        <v>#N/A</v>
      </c>
      <c r="J172" s="30"/>
      <c r="K172" s="82" t="e">
        <f>LOOKUP(J172,'[1]Taškų '!$J$8:$J$158,'[1]Taškų '!$H$8:$H$158)</f>
        <v>#N/A</v>
      </c>
      <c r="L172" s="77" t="e">
        <f>SUM(E172+G172+I172+K172)</f>
        <v>#N/A</v>
      </c>
      <c r="M172" s="23"/>
    </row>
    <row r="173" spans="1:13" ht="12.75" outlineLevel="1">
      <c r="A173" s="35"/>
      <c r="B173" s="41"/>
      <c r="C173" s="95"/>
      <c r="D173" s="29"/>
      <c r="E173" s="71" t="e">
        <f>LOOKUP(D173,'[1]Taškų '!$I$8:I$158,'[1]Taškų '!$H$8:$H$158)</f>
        <v>#N/A</v>
      </c>
      <c r="F173" s="109"/>
      <c r="G173" s="82" t="e">
        <f>LOOKUP(F173,'[1]Taškų '!$E$8:$E$158,'[1]Taškų '!$C$8:$C$158)</f>
        <v>#N/A</v>
      </c>
      <c r="H173" s="112"/>
      <c r="I173" s="71" t="e">
        <f>LOOKUP(H173,'[1]Taškų '!$D$8:$D$158,'[1]Taškų '!$C$8:$C$158)</f>
        <v>#N/A</v>
      </c>
      <c r="J173" s="30"/>
      <c r="K173" s="82" t="e">
        <f>LOOKUP(J173,'[1]Taškų '!$J$8:$J$158,'[1]Taškų '!$H$8:$H$158)</f>
        <v>#N/A</v>
      </c>
      <c r="L173" s="77" t="e">
        <f>SUM(E173+G173+I173+K173)</f>
        <v>#N/A</v>
      </c>
      <c r="M173" s="23"/>
    </row>
    <row r="174" spans="1:13" ht="12.75" outlineLevel="1">
      <c r="A174" s="35"/>
      <c r="B174" s="41"/>
      <c r="C174" s="95"/>
      <c r="D174" s="29"/>
      <c r="E174" s="71" t="e">
        <f>LOOKUP(D174,'[1]Taškų '!$I$8:I$158,'[1]Taškų '!$H$8:$H$158)</f>
        <v>#N/A</v>
      </c>
      <c r="F174" s="109"/>
      <c r="G174" s="82" t="e">
        <f>LOOKUP(F174,'[1]Taškų '!$E$8:$E$158,'[1]Taškų '!$C$8:$C$158)</f>
        <v>#N/A</v>
      </c>
      <c r="H174" s="112"/>
      <c r="I174" s="71" t="e">
        <f>LOOKUP(H174,'[1]Taškų '!$D$8:$D$158,'[1]Taškų '!$C$8:$C$158)</f>
        <v>#N/A</v>
      </c>
      <c r="J174" s="30"/>
      <c r="K174" s="82" t="e">
        <f>LOOKUP(J174,'[1]Taškų '!$J$8:$J$158,'[1]Taškų '!$H$8:$H$158)</f>
        <v>#N/A</v>
      </c>
      <c r="L174" s="77" t="e">
        <f>SUM(E174+G174+I174+K174)</f>
        <v>#N/A</v>
      </c>
      <c r="M174" s="23"/>
    </row>
    <row r="175" spans="1:13" ht="12.75" outlineLevel="1">
      <c r="A175" s="35"/>
      <c r="B175" s="41"/>
      <c r="C175" s="95"/>
      <c r="D175" s="29"/>
      <c r="E175" s="71" t="e">
        <f>LOOKUP(D175,'[1]Taškų '!$I$8:I$158,'[1]Taškų '!$H$8:$H$158)</f>
        <v>#N/A</v>
      </c>
      <c r="F175" s="109"/>
      <c r="G175" s="82" t="e">
        <f>LOOKUP(F175,'[1]Taškų '!$E$8:$E$158,'[1]Taškų '!$C$8:$C$158)</f>
        <v>#N/A</v>
      </c>
      <c r="H175" s="112"/>
      <c r="I175" s="71" t="e">
        <f>LOOKUP(H175,'[1]Taškų '!$D$8:$D$158,'[1]Taškų '!$C$8:$C$158)</f>
        <v>#N/A</v>
      </c>
      <c r="J175" s="30"/>
      <c r="K175" s="82" t="e">
        <f>LOOKUP(J175,'[1]Taškų '!$J$8:$J$158,'[1]Taškų '!$H$8:$H$158)</f>
        <v>#N/A</v>
      </c>
      <c r="L175" s="77" t="e">
        <f>SUM(E175+G175+I175+K175)</f>
        <v>#N/A</v>
      </c>
      <c r="M175" s="23"/>
    </row>
    <row r="176" spans="1:13" ht="13.5" outlineLevel="1" thickBot="1">
      <c r="A176" s="37"/>
      <c r="B176" s="42"/>
      <c r="C176" s="96"/>
      <c r="D176" s="32"/>
      <c r="E176" s="74" t="e">
        <f>LOOKUP(D176,'[1]Taškų '!$I$8:I$158,'[1]Taškų '!$H$8:$H$158)</f>
        <v>#N/A</v>
      </c>
      <c r="F176" s="110"/>
      <c r="G176" s="73" t="e">
        <f>LOOKUP(F176,'[1]Taškų '!$E$8:$E$158,'[1]Taškų '!$C$8:$C$158)</f>
        <v>#N/A</v>
      </c>
      <c r="H176" s="113"/>
      <c r="I176" s="83" t="e">
        <f>LOOKUP(H176,'[1]Taškų '!$D$8:$D$158,'[1]Taškų '!$C$8:$C$158)</f>
        <v>#N/A</v>
      </c>
      <c r="J176" s="33"/>
      <c r="K176" s="86" t="e">
        <f>LOOKUP(J176,'[1]Taškų '!$J$8:$J$158,'[1]Taškų '!$H$8:$H$158)</f>
        <v>#N/A</v>
      </c>
      <c r="L176" s="78" t="e">
        <f>SUM(E176+G176+I176+K176)</f>
        <v>#N/A</v>
      </c>
      <c r="M176" s="23"/>
    </row>
    <row r="177" spans="1:13" ht="13.5" outlineLevel="1" thickBot="1">
      <c r="A177" s="65"/>
      <c r="B177" s="65"/>
      <c r="C177" s="65"/>
      <c r="D177" s="85"/>
      <c r="E177" s="85"/>
      <c r="F177" s="85"/>
      <c r="G177" s="85"/>
      <c r="H177" s="128" t="s">
        <v>16</v>
      </c>
      <c r="I177" s="129"/>
      <c r="J177" s="129"/>
      <c r="K177" s="129"/>
      <c r="L177" s="75" t="e">
        <f>SUM(L171:L176)-MIN(L171:L176)</f>
        <v>#N/A</v>
      </c>
      <c r="M177" s="23"/>
    </row>
    <row r="178" spans="1:13" ht="12.75" outlineLevel="1">
      <c r="A178" s="79"/>
      <c r="B178" s="79"/>
      <c r="C178" s="79"/>
      <c r="D178" s="79"/>
      <c r="E178" s="79"/>
      <c r="F178" s="79"/>
      <c r="G178" s="79"/>
      <c r="H178" s="130"/>
      <c r="I178" s="130"/>
      <c r="J178" s="130"/>
      <c r="K178" s="130"/>
      <c r="L178" s="81"/>
      <c r="M178" s="23"/>
    </row>
    <row r="179" spans="1:13" ht="13.5" outlineLevel="1" thickBot="1">
      <c r="A179" s="79"/>
      <c r="B179" s="79"/>
      <c r="C179" s="79"/>
      <c r="D179" s="79"/>
      <c r="E179" s="79"/>
      <c r="F179" s="79"/>
      <c r="G179" s="79"/>
      <c r="H179" s="79"/>
      <c r="I179" s="79"/>
      <c r="J179" s="89"/>
      <c r="K179" s="79"/>
      <c r="L179" s="79"/>
      <c r="M179" s="23"/>
    </row>
    <row r="180" spans="1:13" ht="19.5" customHeight="1" thickBot="1">
      <c r="A180" s="168">
        <v>14</v>
      </c>
      <c r="B180" s="171"/>
      <c r="C180" s="170"/>
      <c r="D180" s="170"/>
      <c r="E180" s="170"/>
      <c r="F180" s="170"/>
      <c r="G180" s="170"/>
      <c r="H180" s="170"/>
      <c r="I180" s="170"/>
      <c r="J180" s="170"/>
      <c r="K180" s="169"/>
      <c r="L180" s="167" t="e">
        <f>$L$190</f>
        <v>#N/A</v>
      </c>
      <c r="M180" s="17"/>
    </row>
    <row r="181" spans="1:13" ht="13.5" outlineLevel="1" thickBo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17"/>
    </row>
    <row r="182" spans="1:13" ht="12.75" outlineLevel="1">
      <c r="A182" s="119" t="s">
        <v>14</v>
      </c>
      <c r="B182" s="121" t="s">
        <v>8</v>
      </c>
      <c r="C182" s="123" t="s">
        <v>13</v>
      </c>
      <c r="D182" s="133" t="s">
        <v>4</v>
      </c>
      <c r="E182" s="134"/>
      <c r="F182" s="131" t="s">
        <v>3</v>
      </c>
      <c r="G182" s="132"/>
      <c r="H182" s="133" t="s">
        <v>9</v>
      </c>
      <c r="I182" s="134"/>
      <c r="J182" s="135" t="s">
        <v>68</v>
      </c>
      <c r="K182" s="136"/>
      <c r="L182" s="121" t="s">
        <v>10</v>
      </c>
      <c r="M182" s="23"/>
    </row>
    <row r="183" spans="1:13" ht="13.5" outlineLevel="1" thickBot="1">
      <c r="A183" s="120"/>
      <c r="B183" s="122"/>
      <c r="C183" s="124"/>
      <c r="D183" s="12" t="s">
        <v>12</v>
      </c>
      <c r="E183" s="13" t="s">
        <v>1</v>
      </c>
      <c r="F183" s="14" t="s">
        <v>12</v>
      </c>
      <c r="G183" s="15" t="s">
        <v>1</v>
      </c>
      <c r="H183" s="12" t="s">
        <v>12</v>
      </c>
      <c r="I183" s="13" t="s">
        <v>1</v>
      </c>
      <c r="J183" s="16" t="s">
        <v>12</v>
      </c>
      <c r="K183" s="15" t="s">
        <v>1</v>
      </c>
      <c r="L183" s="122"/>
      <c r="M183" s="23"/>
    </row>
    <row r="184" spans="1:13" ht="12.75" outlineLevel="1">
      <c r="A184" s="24"/>
      <c r="B184" s="40"/>
      <c r="C184" s="94"/>
      <c r="D184" s="26"/>
      <c r="E184" s="71" t="e">
        <f>LOOKUP(D184,'[1]Taškų '!$I$8:I$158,'[1]Taškų '!$H$8:$H$158)</f>
        <v>#N/A</v>
      </c>
      <c r="F184" s="108"/>
      <c r="G184" s="82" t="e">
        <f>LOOKUP(F184,'[1]Taškų '!$E$8:$E$158,'[1]Taškų '!$C$8:$C$158)</f>
        <v>#N/A</v>
      </c>
      <c r="H184" s="111"/>
      <c r="I184" s="71" t="e">
        <f>LOOKUP(H184,'[1]Taškų '!$D$8:$D$158,'[1]Taškų '!$C$8:$C$158)</f>
        <v>#N/A</v>
      </c>
      <c r="J184" s="30"/>
      <c r="K184" s="82" t="e">
        <f>LOOKUP(J184,'[1]Taškų '!$J$8:$J$158,'[1]Taškų '!$H$8:$H$158)</f>
        <v>#N/A</v>
      </c>
      <c r="L184" s="84" t="e">
        <f>SUM(E184+G184+I184+K184)</f>
        <v>#N/A</v>
      </c>
      <c r="M184" s="23"/>
    </row>
    <row r="185" spans="1:13" ht="12.75" outlineLevel="1">
      <c r="A185" s="35"/>
      <c r="B185" s="41"/>
      <c r="C185" s="95"/>
      <c r="D185" s="29"/>
      <c r="E185" s="71" t="e">
        <f>LOOKUP(D185,'[1]Taškų '!$I$8:I$158,'[1]Taškų '!$H$8:$H$158)</f>
        <v>#N/A</v>
      </c>
      <c r="F185" s="109"/>
      <c r="G185" s="82" t="e">
        <f>LOOKUP(F185,'[1]Taškų '!$E$8:$E$158,'[1]Taškų '!$C$8:$C$158)</f>
        <v>#N/A</v>
      </c>
      <c r="H185" s="112"/>
      <c r="I185" s="71" t="e">
        <f>LOOKUP(H185,'[1]Taškų '!$D$8:$D$158,'[1]Taškų '!$C$8:$C$158)</f>
        <v>#N/A</v>
      </c>
      <c r="J185" s="30"/>
      <c r="K185" s="82" t="e">
        <f>LOOKUP(J185,'[1]Taškų '!$J$8:$J$158,'[1]Taškų '!$H$8:$H$158)</f>
        <v>#N/A</v>
      </c>
      <c r="L185" s="77" t="e">
        <f>SUM(E185+G185+I185+K185)</f>
        <v>#N/A</v>
      </c>
      <c r="M185" s="23"/>
    </row>
    <row r="186" spans="1:13" ht="12.75" outlineLevel="1">
      <c r="A186" s="35"/>
      <c r="B186" s="41"/>
      <c r="C186" s="95"/>
      <c r="D186" s="29"/>
      <c r="E186" s="71" t="e">
        <f>LOOKUP(D186,'[1]Taškų '!$I$8:I$158,'[1]Taškų '!$H$8:$H$158)</f>
        <v>#N/A</v>
      </c>
      <c r="F186" s="109"/>
      <c r="G186" s="82" t="e">
        <f>LOOKUP(F186,'[1]Taškų '!$E$8:$E$158,'[1]Taškų '!$C$8:$C$158)</f>
        <v>#N/A</v>
      </c>
      <c r="H186" s="112"/>
      <c r="I186" s="71" t="e">
        <f>LOOKUP(H186,'[1]Taškų '!$D$8:$D$158,'[1]Taškų '!$C$8:$C$158)</f>
        <v>#N/A</v>
      </c>
      <c r="J186" s="30"/>
      <c r="K186" s="82" t="e">
        <f>LOOKUP(J186,'[1]Taškų '!$J$8:$J$158,'[1]Taškų '!$H$8:$H$158)</f>
        <v>#N/A</v>
      </c>
      <c r="L186" s="77" t="e">
        <f>SUM(E186+G186+I186+K186)</f>
        <v>#N/A</v>
      </c>
      <c r="M186" s="23"/>
    </row>
    <row r="187" spans="1:13" ht="12.75" outlineLevel="1">
      <c r="A187" s="35"/>
      <c r="B187" s="41"/>
      <c r="C187" s="95"/>
      <c r="D187" s="29"/>
      <c r="E187" s="71" t="e">
        <f>LOOKUP(D187,'[1]Taškų '!$I$8:I$158,'[1]Taškų '!$H$8:$H$158)</f>
        <v>#N/A</v>
      </c>
      <c r="F187" s="109"/>
      <c r="G187" s="82" t="e">
        <f>LOOKUP(F187,'[1]Taškų '!$E$8:$E$158,'[1]Taškų '!$C$8:$C$158)</f>
        <v>#N/A</v>
      </c>
      <c r="H187" s="112"/>
      <c r="I187" s="71" t="e">
        <f>LOOKUP(H187,'[1]Taškų '!$D$8:$D$158,'[1]Taškų '!$C$8:$C$158)</f>
        <v>#N/A</v>
      </c>
      <c r="J187" s="30"/>
      <c r="K187" s="82" t="e">
        <f>LOOKUP(J187,'[1]Taškų '!$J$8:$J$158,'[1]Taškų '!$H$8:$H$158)</f>
        <v>#N/A</v>
      </c>
      <c r="L187" s="77" t="e">
        <f>SUM(E187+G187+I187+K187)</f>
        <v>#N/A</v>
      </c>
      <c r="M187" s="23"/>
    </row>
    <row r="188" spans="1:13" ht="12.75" outlineLevel="1">
      <c r="A188" s="35"/>
      <c r="B188" s="41"/>
      <c r="C188" s="95"/>
      <c r="D188" s="29"/>
      <c r="E188" s="71" t="e">
        <f>LOOKUP(D188,'[1]Taškų '!$I$8:I$158,'[1]Taškų '!$H$8:$H$158)</f>
        <v>#N/A</v>
      </c>
      <c r="F188" s="109"/>
      <c r="G188" s="82" t="e">
        <f>LOOKUP(F188,'[1]Taškų '!$E$8:$E$158,'[1]Taškų '!$C$8:$C$158)</f>
        <v>#N/A</v>
      </c>
      <c r="H188" s="112"/>
      <c r="I188" s="71" t="e">
        <f>LOOKUP(H188,'[1]Taškų '!$D$8:$D$158,'[1]Taškų '!$C$8:$C$158)</f>
        <v>#N/A</v>
      </c>
      <c r="J188" s="30"/>
      <c r="K188" s="82" t="e">
        <f>LOOKUP(J188,'[1]Taškų '!$J$8:$J$158,'[1]Taškų '!$H$8:$H$158)</f>
        <v>#N/A</v>
      </c>
      <c r="L188" s="77" t="e">
        <f>SUM(E188+G188+I188+K188)</f>
        <v>#N/A</v>
      </c>
      <c r="M188" s="23"/>
    </row>
    <row r="189" spans="1:13" ht="13.5" outlineLevel="1" thickBot="1">
      <c r="A189" s="37"/>
      <c r="B189" s="42"/>
      <c r="C189" s="96"/>
      <c r="D189" s="32"/>
      <c r="E189" s="74" t="e">
        <f>LOOKUP(D189,'[1]Taškų '!$I$8:I$158,'[1]Taškų '!$H$8:$H$158)</f>
        <v>#N/A</v>
      </c>
      <c r="F189" s="110"/>
      <c r="G189" s="73" t="e">
        <f>LOOKUP(F189,'[1]Taškų '!$E$8:$E$158,'[1]Taškų '!$C$8:$C$158)</f>
        <v>#N/A</v>
      </c>
      <c r="H189" s="113"/>
      <c r="I189" s="83" t="e">
        <f>LOOKUP(H189,'[1]Taškų '!$D$8:$D$158,'[1]Taškų '!$C$8:$C$158)</f>
        <v>#N/A</v>
      </c>
      <c r="J189" s="33"/>
      <c r="K189" s="86" t="e">
        <f>LOOKUP(J189,'[1]Taškų '!$J$8:$J$158,'[1]Taškų '!$H$8:$H$158)</f>
        <v>#N/A</v>
      </c>
      <c r="L189" s="78" t="e">
        <f>SUM(E189+G189+I189+K189)</f>
        <v>#N/A</v>
      </c>
      <c r="M189" s="23"/>
    </row>
    <row r="190" spans="1:13" ht="13.5" outlineLevel="1" thickBot="1">
      <c r="A190" s="65"/>
      <c r="B190" s="65"/>
      <c r="C190" s="65"/>
      <c r="D190" s="85"/>
      <c r="E190" s="85"/>
      <c r="F190" s="85"/>
      <c r="G190" s="85"/>
      <c r="H190" s="128" t="s">
        <v>16</v>
      </c>
      <c r="I190" s="129"/>
      <c r="J190" s="129"/>
      <c r="K190" s="129"/>
      <c r="L190" s="75" t="e">
        <f>SUM(L184:L189)-MIN(L184:L189)</f>
        <v>#N/A</v>
      </c>
      <c r="M190" s="23"/>
    </row>
    <row r="191" spans="1:13" ht="12.75" outlineLevel="1">
      <c r="A191" s="79"/>
      <c r="B191" s="79"/>
      <c r="C191" s="79"/>
      <c r="D191" s="79"/>
      <c r="E191" s="79"/>
      <c r="F191" s="79"/>
      <c r="G191" s="79"/>
      <c r="H191" s="130"/>
      <c r="I191" s="130"/>
      <c r="J191" s="130"/>
      <c r="K191" s="130"/>
      <c r="L191" s="81"/>
      <c r="M191" s="23"/>
    </row>
    <row r="192" spans="1:13" ht="13.5" outlineLevel="1" thickBot="1">
      <c r="A192" s="79"/>
      <c r="B192" s="79"/>
      <c r="C192" s="79"/>
      <c r="D192" s="79"/>
      <c r="E192" s="79"/>
      <c r="F192" s="79"/>
      <c r="G192" s="79"/>
      <c r="H192" s="79"/>
      <c r="I192" s="79"/>
      <c r="J192" s="89"/>
      <c r="K192" s="79"/>
      <c r="L192" s="79"/>
      <c r="M192" s="23"/>
    </row>
    <row r="193" spans="1:13" ht="19.5" customHeight="1" thickBot="1">
      <c r="A193" s="168">
        <v>15</v>
      </c>
      <c r="B193" s="137"/>
      <c r="C193" s="138"/>
      <c r="D193" s="138"/>
      <c r="E193" s="138"/>
      <c r="F193" s="138"/>
      <c r="G193" s="138"/>
      <c r="H193" s="138"/>
      <c r="I193" s="138"/>
      <c r="J193" s="138"/>
      <c r="K193" s="138"/>
      <c r="L193" s="167" t="e">
        <f>$L$203</f>
        <v>#N/A</v>
      </c>
      <c r="M193" s="17"/>
    </row>
    <row r="194" spans="1:13" ht="13.5" outlineLevel="1" thickBo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17"/>
    </row>
    <row r="195" spans="1:13" ht="12.75" outlineLevel="1">
      <c r="A195" s="119" t="s">
        <v>14</v>
      </c>
      <c r="B195" s="121" t="s">
        <v>8</v>
      </c>
      <c r="C195" s="123" t="s">
        <v>13</v>
      </c>
      <c r="D195" s="133" t="s">
        <v>4</v>
      </c>
      <c r="E195" s="134"/>
      <c r="F195" s="131" t="s">
        <v>3</v>
      </c>
      <c r="G195" s="132"/>
      <c r="H195" s="133" t="s">
        <v>9</v>
      </c>
      <c r="I195" s="134"/>
      <c r="J195" s="135" t="s">
        <v>68</v>
      </c>
      <c r="K195" s="136"/>
      <c r="L195" s="121" t="s">
        <v>10</v>
      </c>
      <c r="M195" s="23"/>
    </row>
    <row r="196" spans="1:13" ht="13.5" outlineLevel="1" thickBot="1">
      <c r="A196" s="120"/>
      <c r="B196" s="122"/>
      <c r="C196" s="124"/>
      <c r="D196" s="12" t="s">
        <v>12</v>
      </c>
      <c r="E196" s="13" t="s">
        <v>1</v>
      </c>
      <c r="F196" s="14" t="s">
        <v>12</v>
      </c>
      <c r="G196" s="15" t="s">
        <v>1</v>
      </c>
      <c r="H196" s="12" t="s">
        <v>12</v>
      </c>
      <c r="I196" s="13" t="s">
        <v>1</v>
      </c>
      <c r="J196" s="16" t="s">
        <v>12</v>
      </c>
      <c r="K196" s="15" t="s">
        <v>1</v>
      </c>
      <c r="L196" s="122"/>
      <c r="M196" s="23"/>
    </row>
    <row r="197" spans="1:13" ht="12.75" outlineLevel="1">
      <c r="A197" s="24"/>
      <c r="B197" s="52"/>
      <c r="C197" s="94"/>
      <c r="D197" s="26"/>
      <c r="E197" s="71" t="e">
        <f>LOOKUP(D197,'[1]Taškų '!$I$8:I$158,'[1]Taškų '!$H$8:$H$158)</f>
        <v>#N/A</v>
      </c>
      <c r="F197" s="108"/>
      <c r="G197" s="82" t="e">
        <f>LOOKUP(F197,'[1]Taškų '!$E$8:$E$158,'[1]Taškų '!$C$8:$C$158)</f>
        <v>#N/A</v>
      </c>
      <c r="H197" s="111"/>
      <c r="I197" s="71" t="e">
        <f>LOOKUP(H197,'[1]Taškų '!$D$8:$D$158,'[1]Taškų '!$C$8:$C$158)</f>
        <v>#N/A</v>
      </c>
      <c r="J197" s="30"/>
      <c r="K197" s="82" t="e">
        <f>LOOKUP(J197,'[1]Taškų '!$J$8:$J$158,'[1]Taškų '!$H$8:$H$158)</f>
        <v>#N/A</v>
      </c>
      <c r="L197" s="84" t="e">
        <f>SUM(E197+G197+I197+K197)</f>
        <v>#N/A</v>
      </c>
      <c r="M197" s="23"/>
    </row>
    <row r="198" spans="1:13" ht="12.75" outlineLevel="1">
      <c r="A198" s="35"/>
      <c r="B198" s="53"/>
      <c r="C198" s="95"/>
      <c r="D198" s="29"/>
      <c r="E198" s="71" t="e">
        <f>LOOKUP(D198,'[1]Taškų '!$I$8:I$158,'[1]Taškų '!$H$8:$H$158)</f>
        <v>#N/A</v>
      </c>
      <c r="F198" s="109"/>
      <c r="G198" s="82" t="e">
        <f>LOOKUP(F198,'[1]Taškų '!$E$8:$E$158,'[1]Taškų '!$C$8:$C$158)</f>
        <v>#N/A</v>
      </c>
      <c r="H198" s="112"/>
      <c r="I198" s="71" t="e">
        <f>LOOKUP(H198,'[1]Taškų '!$D$8:$D$158,'[1]Taškų '!$C$8:$C$158)</f>
        <v>#N/A</v>
      </c>
      <c r="J198" s="30"/>
      <c r="K198" s="82" t="e">
        <f>LOOKUP(J198,'[1]Taškų '!$J$8:$J$158,'[1]Taškų '!$H$8:$H$158)</f>
        <v>#N/A</v>
      </c>
      <c r="L198" s="77" t="e">
        <f>SUM(E198+G198+I198+K198)</f>
        <v>#N/A</v>
      </c>
      <c r="M198" s="23"/>
    </row>
    <row r="199" spans="1:13" ht="12.75" outlineLevel="1">
      <c r="A199" s="35"/>
      <c r="B199" s="53"/>
      <c r="C199" s="95"/>
      <c r="D199" s="29"/>
      <c r="E199" s="71" t="e">
        <f>LOOKUP(D199,'[1]Taškų '!$I$8:I$158,'[1]Taškų '!$H$8:$H$158)</f>
        <v>#N/A</v>
      </c>
      <c r="F199" s="109"/>
      <c r="G199" s="82" t="e">
        <f>LOOKUP(F199,'[1]Taškų '!$E$8:$E$158,'[1]Taškų '!$C$8:$C$158)</f>
        <v>#N/A</v>
      </c>
      <c r="H199" s="112"/>
      <c r="I199" s="71" t="e">
        <f>LOOKUP(H199,'[1]Taškų '!$D$8:$D$158,'[1]Taškų '!$C$8:$C$158)</f>
        <v>#N/A</v>
      </c>
      <c r="J199" s="30"/>
      <c r="K199" s="82" t="e">
        <f>LOOKUP(J199,'[1]Taškų '!$J$8:$J$158,'[1]Taškų '!$H$8:$H$158)</f>
        <v>#N/A</v>
      </c>
      <c r="L199" s="77" t="e">
        <f>SUM(E199+G199+I199+K199)</f>
        <v>#N/A</v>
      </c>
      <c r="M199" s="23"/>
    </row>
    <row r="200" spans="1:13" ht="12.75" outlineLevel="1">
      <c r="A200" s="35"/>
      <c r="B200" s="53"/>
      <c r="C200" s="95"/>
      <c r="D200" s="29"/>
      <c r="E200" s="71" t="e">
        <f>LOOKUP(D200,'[1]Taškų '!$I$8:I$158,'[1]Taškų '!$H$8:$H$158)</f>
        <v>#N/A</v>
      </c>
      <c r="F200" s="109"/>
      <c r="G200" s="82" t="e">
        <f>LOOKUP(F200,'[1]Taškų '!$E$8:$E$158,'[1]Taškų '!$C$8:$C$158)</f>
        <v>#N/A</v>
      </c>
      <c r="H200" s="112"/>
      <c r="I200" s="71" t="e">
        <f>LOOKUP(H200,'[1]Taškų '!$D$8:$D$158,'[1]Taškų '!$C$8:$C$158)</f>
        <v>#N/A</v>
      </c>
      <c r="J200" s="30"/>
      <c r="K200" s="82" t="e">
        <f>LOOKUP(J200,'[1]Taškų '!$J$8:$J$158,'[1]Taškų '!$H$8:$H$158)</f>
        <v>#N/A</v>
      </c>
      <c r="L200" s="77" t="e">
        <f>SUM(E200+G200+I200+K200)</f>
        <v>#N/A</v>
      </c>
      <c r="M200" s="23"/>
    </row>
    <row r="201" spans="1:13" ht="12.75" outlineLevel="1">
      <c r="A201" s="35"/>
      <c r="B201" s="53"/>
      <c r="C201" s="95"/>
      <c r="D201" s="29"/>
      <c r="E201" s="71" t="e">
        <f>LOOKUP(D201,'[1]Taškų '!$I$8:I$158,'[1]Taškų '!$H$8:$H$158)</f>
        <v>#N/A</v>
      </c>
      <c r="F201" s="109"/>
      <c r="G201" s="82" t="e">
        <f>LOOKUP(F201,'[1]Taškų '!$E$8:$E$158,'[1]Taškų '!$C$8:$C$158)</f>
        <v>#N/A</v>
      </c>
      <c r="H201" s="112"/>
      <c r="I201" s="71" t="e">
        <f>LOOKUP(H201,'[1]Taškų '!$D$8:$D$158,'[1]Taškų '!$C$8:$C$158)</f>
        <v>#N/A</v>
      </c>
      <c r="J201" s="30"/>
      <c r="K201" s="82" t="e">
        <f>LOOKUP(J201,'[1]Taškų '!$J$8:$J$158,'[1]Taškų '!$H$8:$H$158)</f>
        <v>#N/A</v>
      </c>
      <c r="L201" s="77" t="e">
        <f>SUM(E201+G201+I201+K201)</f>
        <v>#N/A</v>
      </c>
      <c r="M201" s="23"/>
    </row>
    <row r="202" spans="1:13" ht="13.5" outlineLevel="1" thickBot="1">
      <c r="A202" s="37"/>
      <c r="B202" s="54"/>
      <c r="C202" s="96"/>
      <c r="D202" s="32"/>
      <c r="E202" s="74" t="e">
        <f>LOOKUP(D202,'[1]Taškų '!$I$8:I$158,'[1]Taškų '!$H$8:$H$158)</f>
        <v>#N/A</v>
      </c>
      <c r="F202" s="110"/>
      <c r="G202" s="73" t="e">
        <f>LOOKUP(F202,'[1]Taškų '!$E$8:$E$158,'[1]Taškų '!$C$8:$C$158)</f>
        <v>#N/A</v>
      </c>
      <c r="H202" s="113"/>
      <c r="I202" s="83" t="e">
        <f>LOOKUP(H202,'[1]Taškų '!$D$8:$D$158,'[1]Taškų '!$C$8:$C$158)</f>
        <v>#N/A</v>
      </c>
      <c r="J202" s="33"/>
      <c r="K202" s="86" t="e">
        <f>LOOKUP(J202,'[1]Taškų '!$J$8:$J$158,'[1]Taškų '!$H$8:$H$158)</f>
        <v>#N/A</v>
      </c>
      <c r="L202" s="78" t="e">
        <f>SUM(E202+G202+I202+K202)</f>
        <v>#N/A</v>
      </c>
      <c r="M202" s="23"/>
    </row>
    <row r="203" spans="1:13" ht="13.5" outlineLevel="1" thickBot="1">
      <c r="A203" s="65"/>
      <c r="B203" s="65"/>
      <c r="C203" s="65"/>
      <c r="D203" s="85"/>
      <c r="E203" s="85"/>
      <c r="F203" s="85"/>
      <c r="G203" s="85"/>
      <c r="H203" s="128" t="s">
        <v>16</v>
      </c>
      <c r="I203" s="129"/>
      <c r="J203" s="129"/>
      <c r="K203" s="129"/>
      <c r="L203" s="75" t="e">
        <f>SUM(L197:L202)-MIN(L197:L202)</f>
        <v>#N/A</v>
      </c>
      <c r="M203" s="23"/>
    </row>
    <row r="204" spans="1:13" ht="12.75" outlineLevel="1">
      <c r="A204" s="79"/>
      <c r="B204" s="79"/>
      <c r="C204" s="79"/>
      <c r="D204" s="79"/>
      <c r="E204" s="79"/>
      <c r="F204" s="79"/>
      <c r="G204" s="79"/>
      <c r="H204" s="130"/>
      <c r="I204" s="130"/>
      <c r="J204" s="130"/>
      <c r="K204" s="130"/>
      <c r="L204" s="81"/>
      <c r="M204" s="23"/>
    </row>
    <row r="205" spans="1:13" ht="13.5" outlineLevel="1" thickBot="1">
      <c r="A205" s="79"/>
      <c r="B205" s="79"/>
      <c r="C205" s="79"/>
      <c r="D205" s="79"/>
      <c r="E205" s="79"/>
      <c r="F205" s="79"/>
      <c r="G205" s="79"/>
      <c r="H205" s="79"/>
      <c r="I205" s="79"/>
      <c r="J205" s="89"/>
      <c r="K205" s="79"/>
      <c r="L205" s="79"/>
      <c r="M205" s="23"/>
    </row>
    <row r="206" spans="1:13" ht="19.5" customHeight="1" thickBot="1">
      <c r="A206" s="168">
        <v>16</v>
      </c>
      <c r="B206" s="137"/>
      <c r="C206" s="138"/>
      <c r="D206" s="138"/>
      <c r="E206" s="138"/>
      <c r="F206" s="138"/>
      <c r="G206" s="138"/>
      <c r="H206" s="138"/>
      <c r="I206" s="138"/>
      <c r="J206" s="138"/>
      <c r="K206" s="138"/>
      <c r="L206" s="167" t="e">
        <f>$L$216</f>
        <v>#N/A</v>
      </c>
      <c r="M206" s="17"/>
    </row>
    <row r="207" spans="1:13" ht="13.5" outlineLevel="1" thickBo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17"/>
    </row>
    <row r="208" spans="1:13" ht="12.75" outlineLevel="1">
      <c r="A208" s="119" t="s">
        <v>14</v>
      </c>
      <c r="B208" s="121" t="s">
        <v>8</v>
      </c>
      <c r="C208" s="123" t="s">
        <v>13</v>
      </c>
      <c r="D208" s="133" t="s">
        <v>4</v>
      </c>
      <c r="E208" s="134"/>
      <c r="F208" s="131" t="s">
        <v>3</v>
      </c>
      <c r="G208" s="132"/>
      <c r="H208" s="133" t="s">
        <v>9</v>
      </c>
      <c r="I208" s="134"/>
      <c r="J208" s="135" t="s">
        <v>68</v>
      </c>
      <c r="K208" s="136"/>
      <c r="L208" s="121" t="s">
        <v>10</v>
      </c>
      <c r="M208" s="23"/>
    </row>
    <row r="209" spans="1:13" ht="13.5" outlineLevel="1" thickBot="1">
      <c r="A209" s="120"/>
      <c r="B209" s="122"/>
      <c r="C209" s="124"/>
      <c r="D209" s="12" t="s">
        <v>12</v>
      </c>
      <c r="E209" s="13" t="s">
        <v>1</v>
      </c>
      <c r="F209" s="14" t="s">
        <v>12</v>
      </c>
      <c r="G209" s="15" t="s">
        <v>1</v>
      </c>
      <c r="H209" s="12" t="s">
        <v>12</v>
      </c>
      <c r="I209" s="13" t="s">
        <v>1</v>
      </c>
      <c r="J209" s="16" t="s">
        <v>12</v>
      </c>
      <c r="K209" s="15" t="s">
        <v>1</v>
      </c>
      <c r="L209" s="122"/>
      <c r="M209" s="23"/>
    </row>
    <row r="210" spans="1:13" ht="12.75" outlineLevel="1">
      <c r="A210" s="24"/>
      <c r="B210" s="52"/>
      <c r="C210" s="94"/>
      <c r="D210" s="26"/>
      <c r="E210" s="71" t="e">
        <f>LOOKUP(D210,'[1]Taškų '!$I$8:I$158,'[1]Taškų '!$H$8:$H$158)</f>
        <v>#N/A</v>
      </c>
      <c r="F210" s="108"/>
      <c r="G210" s="82" t="e">
        <f>LOOKUP(F210,'[1]Taškų '!$E$8:$E$158,'[1]Taškų '!$C$8:$C$158)</f>
        <v>#N/A</v>
      </c>
      <c r="H210" s="111"/>
      <c r="I210" s="71" t="e">
        <f>LOOKUP(H210,'[1]Taškų '!$D$8:$D$158,'[1]Taškų '!$C$8:$C$158)</f>
        <v>#N/A</v>
      </c>
      <c r="J210" s="30"/>
      <c r="K210" s="82" t="e">
        <f>LOOKUP(J210,'[1]Taškų '!$J$8:$J$158,'[1]Taškų '!$H$8:$H$158)</f>
        <v>#N/A</v>
      </c>
      <c r="L210" s="76" t="e">
        <f>SUM(E210+G210+I210+K210)</f>
        <v>#N/A</v>
      </c>
      <c r="M210" s="23"/>
    </row>
    <row r="211" spans="1:13" ht="12.75" outlineLevel="1">
      <c r="A211" s="35"/>
      <c r="B211" s="53"/>
      <c r="C211" s="95"/>
      <c r="D211" s="29"/>
      <c r="E211" s="71" t="e">
        <f>LOOKUP(D211,'[1]Taškų '!$I$8:I$158,'[1]Taškų '!$H$8:$H$158)</f>
        <v>#N/A</v>
      </c>
      <c r="F211" s="109"/>
      <c r="G211" s="82" t="e">
        <f>LOOKUP(F211,'[1]Taškų '!$E$8:$E$158,'[1]Taškų '!$C$8:$C$158)</f>
        <v>#N/A</v>
      </c>
      <c r="H211" s="112"/>
      <c r="I211" s="71" t="e">
        <f>LOOKUP(H211,'[1]Taškų '!$D$8:$D$158,'[1]Taškų '!$C$8:$C$158)</f>
        <v>#N/A</v>
      </c>
      <c r="J211" s="30"/>
      <c r="K211" s="82" t="e">
        <f>LOOKUP(J211,'[1]Taškų '!$J$8:$J$158,'[1]Taškų '!$H$8:$H$158)</f>
        <v>#N/A</v>
      </c>
      <c r="L211" s="77" t="e">
        <f>SUM(E211+G211+I211+K211)</f>
        <v>#N/A</v>
      </c>
      <c r="M211" s="23"/>
    </row>
    <row r="212" spans="1:13" ht="12.75" outlineLevel="1">
      <c r="A212" s="35"/>
      <c r="B212" s="53"/>
      <c r="C212" s="95"/>
      <c r="D212" s="29"/>
      <c r="E212" s="71" t="e">
        <f>LOOKUP(D212,'[1]Taškų '!$I$8:I$158,'[1]Taškų '!$H$8:$H$158)</f>
        <v>#N/A</v>
      </c>
      <c r="F212" s="109"/>
      <c r="G212" s="82" t="e">
        <f>LOOKUP(F212,'[1]Taškų '!$E$8:$E$158,'[1]Taškų '!$C$8:$C$158)</f>
        <v>#N/A</v>
      </c>
      <c r="H212" s="112"/>
      <c r="I212" s="71" t="e">
        <f>LOOKUP(H212,'[1]Taškų '!$D$8:$D$158,'[1]Taškų '!$C$8:$C$158)</f>
        <v>#N/A</v>
      </c>
      <c r="J212" s="30"/>
      <c r="K212" s="82" t="e">
        <f>LOOKUP(J212,'[1]Taškų '!$J$8:$J$158,'[1]Taškų '!$H$8:$H$158)</f>
        <v>#N/A</v>
      </c>
      <c r="L212" s="77" t="e">
        <f>SUM(E212+G212+I212+K212)</f>
        <v>#N/A</v>
      </c>
      <c r="M212" s="23"/>
    </row>
    <row r="213" spans="1:13" ht="12.75" outlineLevel="1">
      <c r="A213" s="35"/>
      <c r="B213" s="53"/>
      <c r="C213" s="95"/>
      <c r="D213" s="29"/>
      <c r="E213" s="71" t="e">
        <f>LOOKUP(D213,'[1]Taškų '!$I$8:I$158,'[1]Taškų '!$H$8:$H$158)</f>
        <v>#N/A</v>
      </c>
      <c r="F213" s="109"/>
      <c r="G213" s="82" t="e">
        <f>LOOKUP(F213,'[1]Taškų '!$E$8:$E$158,'[1]Taškų '!$C$8:$C$158)</f>
        <v>#N/A</v>
      </c>
      <c r="H213" s="112"/>
      <c r="I213" s="71" t="e">
        <f>LOOKUP(H213,'[1]Taškų '!$D$8:$D$158,'[1]Taškų '!$C$8:$C$158)</f>
        <v>#N/A</v>
      </c>
      <c r="J213" s="30"/>
      <c r="K213" s="82" t="e">
        <f>LOOKUP(J213,'[1]Taškų '!$J$8:$J$158,'[1]Taškų '!$H$8:$H$158)</f>
        <v>#N/A</v>
      </c>
      <c r="L213" s="77" t="e">
        <f>SUM(E213+G213+I213+K213)</f>
        <v>#N/A</v>
      </c>
      <c r="M213" s="23"/>
    </row>
    <row r="214" spans="1:13" ht="12.75" outlineLevel="1">
      <c r="A214" s="35"/>
      <c r="B214" s="53"/>
      <c r="C214" s="95"/>
      <c r="D214" s="29"/>
      <c r="E214" s="71" t="e">
        <f>LOOKUP(D214,'[1]Taškų '!$I$8:I$158,'[1]Taškų '!$H$8:$H$158)</f>
        <v>#N/A</v>
      </c>
      <c r="F214" s="109"/>
      <c r="G214" s="82" t="e">
        <f>LOOKUP(F214,'[1]Taškų '!$E$8:$E$158,'[1]Taškų '!$C$8:$C$158)</f>
        <v>#N/A</v>
      </c>
      <c r="H214" s="112"/>
      <c r="I214" s="71" t="e">
        <f>LOOKUP(H214,'[1]Taškų '!$D$8:$D$158,'[1]Taškų '!$C$8:$C$158)</f>
        <v>#N/A</v>
      </c>
      <c r="J214" s="30"/>
      <c r="K214" s="82" t="e">
        <f>LOOKUP(J214,'[1]Taškų '!$J$8:$J$158,'[1]Taškų '!$H$8:$H$158)</f>
        <v>#N/A</v>
      </c>
      <c r="L214" s="77" t="e">
        <f>SUM(E214+G214+I214+K214)</f>
        <v>#N/A</v>
      </c>
      <c r="M214" s="23"/>
    </row>
    <row r="215" spans="1:13" ht="13.5" outlineLevel="1" thickBot="1">
      <c r="A215" s="37"/>
      <c r="B215" s="54"/>
      <c r="C215" s="96"/>
      <c r="D215" s="32"/>
      <c r="E215" s="74" t="e">
        <f>LOOKUP(D215,'[1]Taškų '!$I$8:I$158,'[1]Taškų '!$H$8:$H$158)</f>
        <v>#N/A</v>
      </c>
      <c r="F215" s="110"/>
      <c r="G215" s="73" t="e">
        <f>LOOKUP(F215,'[1]Taškų '!$E$8:$E$158,'[1]Taškų '!$C$8:$C$158)</f>
        <v>#N/A</v>
      </c>
      <c r="H215" s="113"/>
      <c r="I215" s="83" t="e">
        <f>LOOKUP(H215,'[1]Taškų '!$D$8:$D$158,'[1]Taškų '!$C$8:$C$158)</f>
        <v>#N/A</v>
      </c>
      <c r="J215" s="33"/>
      <c r="K215" s="86" t="e">
        <f>LOOKUP(J215,'[1]Taškų '!$J$8:$J$158,'[1]Taškų '!$H$8:$H$158)</f>
        <v>#N/A</v>
      </c>
      <c r="L215" s="78" t="e">
        <f>SUM(E215+G215+I215+K215)</f>
        <v>#N/A</v>
      </c>
      <c r="M215" s="23"/>
    </row>
    <row r="216" spans="1:13" ht="13.5" outlineLevel="1" thickBot="1">
      <c r="A216" s="65"/>
      <c r="B216" s="65"/>
      <c r="C216" s="65"/>
      <c r="D216" s="85"/>
      <c r="E216" s="85"/>
      <c r="F216" s="85"/>
      <c r="G216" s="85"/>
      <c r="H216" s="128" t="s">
        <v>16</v>
      </c>
      <c r="I216" s="129"/>
      <c r="J216" s="129"/>
      <c r="K216" s="129"/>
      <c r="L216" s="75" t="e">
        <f>SUM(L210:L215)-MIN(L210:L215)</f>
        <v>#N/A</v>
      </c>
      <c r="M216" s="23"/>
    </row>
    <row r="217" spans="1:13" ht="18" customHeight="1" outlineLevel="1">
      <c r="A217" s="79"/>
      <c r="B217" s="79"/>
      <c r="C217" s="79"/>
      <c r="D217" s="79"/>
      <c r="E217" s="79"/>
      <c r="F217" s="79"/>
      <c r="G217" s="79"/>
      <c r="H217" s="130"/>
      <c r="I217" s="130"/>
      <c r="J217" s="130"/>
      <c r="K217" s="130"/>
      <c r="L217" s="81"/>
      <c r="M217" s="23"/>
    </row>
    <row r="218" spans="1:13" ht="12.75" outlineLevel="1">
      <c r="A218" s="23"/>
      <c r="B218" s="23"/>
      <c r="C218" s="23"/>
      <c r="D218" s="23"/>
      <c r="E218" s="23"/>
      <c r="F218" s="23"/>
      <c r="G218" s="23"/>
      <c r="H218" s="23"/>
      <c r="I218" s="23"/>
      <c r="J218" s="46"/>
      <c r="K218" s="23"/>
      <c r="L218" s="23"/>
      <c r="M218" s="23"/>
    </row>
    <row r="219" spans="1:13" ht="11.25" customHeight="1">
      <c r="A219" s="17"/>
      <c r="B219" s="55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2.75" outlineLevel="1">
      <c r="A220" s="17"/>
      <c r="B220" s="166" t="s">
        <v>19</v>
      </c>
      <c r="C220" s="166"/>
      <c r="D220" s="17"/>
      <c r="E220" s="17"/>
      <c r="F220" s="17"/>
      <c r="G220" s="165" t="s">
        <v>21</v>
      </c>
      <c r="H220" s="165"/>
      <c r="I220" s="165"/>
      <c r="J220" s="165"/>
      <c r="K220" s="17"/>
      <c r="L220" s="17"/>
      <c r="M220" s="17"/>
    </row>
    <row r="221" spans="1:13" ht="12.75" outlineLevel="1">
      <c r="A221" s="23"/>
      <c r="B221" s="23"/>
      <c r="C221" s="23"/>
      <c r="D221" s="23"/>
      <c r="E221" s="23"/>
      <c r="F221" s="23"/>
      <c r="G221" s="23"/>
      <c r="H221" s="23"/>
      <c r="I221" s="23"/>
      <c r="J221" s="46"/>
      <c r="K221" s="46"/>
      <c r="L221" s="23"/>
      <c r="M221" s="23"/>
    </row>
    <row r="222" spans="1:13" ht="12.75" outlineLevel="1">
      <c r="A222" s="23"/>
      <c r="B222" s="23"/>
      <c r="C222" s="23"/>
      <c r="D222" s="56"/>
      <c r="E222" s="56"/>
      <c r="F222" s="56"/>
      <c r="G222" s="56"/>
      <c r="H222" s="56"/>
      <c r="I222" s="56"/>
      <c r="J222" s="57"/>
      <c r="K222" s="56"/>
      <c r="L222" s="23"/>
      <c r="M222" s="23"/>
    </row>
    <row r="223" spans="1:13" ht="12.75" outlineLevel="1">
      <c r="A223" s="23"/>
      <c r="B223" s="164" t="s">
        <v>67</v>
      </c>
      <c r="C223" s="164"/>
      <c r="D223" s="163"/>
      <c r="E223" s="162"/>
      <c r="F223" s="162"/>
      <c r="G223" s="161" t="s">
        <v>20</v>
      </c>
      <c r="H223" s="161"/>
      <c r="I223" s="161"/>
      <c r="J223" s="161"/>
      <c r="K223" s="23"/>
      <c r="L223" s="23"/>
      <c r="M223" s="23"/>
    </row>
    <row r="224" spans="1:13" ht="12.75" outlineLevel="1">
      <c r="A224" s="23"/>
      <c r="B224" s="58"/>
      <c r="C224" s="23"/>
      <c r="D224" s="59"/>
      <c r="E224" s="23"/>
      <c r="F224" s="23"/>
      <c r="G224" s="23"/>
      <c r="H224" s="23"/>
      <c r="I224" s="23"/>
      <c r="J224" s="46"/>
      <c r="K224" s="23"/>
      <c r="L224" s="23"/>
      <c r="M224" s="23"/>
    </row>
    <row r="225" spans="1:13" ht="12.75" outlineLevel="1">
      <c r="A225" s="23"/>
      <c r="B225" s="58"/>
      <c r="C225" s="23"/>
      <c r="D225" s="59"/>
      <c r="E225" s="23"/>
      <c r="F225" s="23"/>
      <c r="G225" s="23"/>
      <c r="H225" s="23"/>
      <c r="I225" s="23"/>
      <c r="J225" s="46"/>
      <c r="K225" s="23"/>
      <c r="L225" s="23"/>
      <c r="M225" s="23"/>
    </row>
    <row r="226" spans="1:13" ht="12.75" outlineLevel="1">
      <c r="A226" s="23"/>
      <c r="B226" s="58"/>
      <c r="C226" s="23"/>
      <c r="D226" s="59"/>
      <c r="E226" s="23"/>
      <c r="F226" s="23"/>
      <c r="G226" s="23"/>
      <c r="H226" s="23"/>
      <c r="I226" s="23"/>
      <c r="J226" s="46"/>
      <c r="K226" s="23"/>
      <c r="L226" s="23"/>
      <c r="M226" s="23"/>
    </row>
    <row r="227" spans="1:13" ht="12.75" outlineLevel="1">
      <c r="A227" s="23"/>
      <c r="B227" s="58"/>
      <c r="C227" s="23"/>
      <c r="D227" s="59"/>
      <c r="E227" s="23"/>
      <c r="F227" s="23"/>
      <c r="G227" s="23"/>
      <c r="H227" s="23"/>
      <c r="I227" s="23"/>
      <c r="J227" s="46"/>
      <c r="K227" s="23"/>
      <c r="L227" s="23"/>
      <c r="M227" s="23"/>
    </row>
    <row r="228" spans="1:13" ht="12.75" outlineLevel="1">
      <c r="A228" s="23"/>
      <c r="B228" s="58"/>
      <c r="C228" s="23"/>
      <c r="D228" s="59"/>
      <c r="E228" s="23"/>
      <c r="F228" s="23"/>
      <c r="G228" s="23"/>
      <c r="H228" s="23"/>
      <c r="I228" s="23"/>
      <c r="J228" s="46"/>
      <c r="K228" s="23"/>
      <c r="L228" s="23"/>
      <c r="M228" s="23"/>
    </row>
    <row r="229" spans="1:13" ht="12.75" outlineLevel="1">
      <c r="A229" s="17"/>
      <c r="B229" s="17"/>
      <c r="C229" s="17"/>
      <c r="D229" s="23"/>
      <c r="E229" s="23"/>
      <c r="F229" s="23"/>
      <c r="G229" s="23"/>
      <c r="H229" s="23"/>
      <c r="I229" s="23"/>
      <c r="J229" s="46"/>
      <c r="K229" s="46"/>
      <c r="L229" s="23"/>
      <c r="M229" s="23"/>
    </row>
    <row r="230" spans="1:13" ht="12.75" outlineLevel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5" customHeight="1" outlineLevel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9.5" customHeight="1" hidden="1">
      <c r="A232" s="17"/>
      <c r="B232" s="55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2.75" outlineLevel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2.75" outlineLevel="1">
      <c r="A234" s="23"/>
      <c r="B234" s="23"/>
      <c r="C234" s="23"/>
      <c r="D234" s="23"/>
      <c r="E234" s="23"/>
      <c r="F234" s="23"/>
      <c r="G234" s="23"/>
      <c r="H234" s="23"/>
      <c r="I234" s="23"/>
      <c r="J234" s="46"/>
      <c r="K234" s="46"/>
      <c r="L234" s="23"/>
      <c r="M234" s="23"/>
    </row>
    <row r="235" spans="1:13" ht="12.75" outlineLevel="1">
      <c r="A235" s="23"/>
      <c r="B235" s="23"/>
      <c r="C235" s="23"/>
      <c r="D235" s="56"/>
      <c r="E235" s="56"/>
      <c r="F235" s="56"/>
      <c r="G235" s="56"/>
      <c r="H235" s="56"/>
      <c r="I235" s="56"/>
      <c r="J235" s="57"/>
      <c r="K235" s="56"/>
      <c r="L235" s="23"/>
      <c r="M235" s="23"/>
    </row>
    <row r="236" spans="1:13" ht="12.75" outlineLevel="1">
      <c r="A236" s="23"/>
      <c r="B236" s="58"/>
      <c r="C236" s="23"/>
      <c r="D236" s="59"/>
      <c r="E236" s="23"/>
      <c r="F236" s="23"/>
      <c r="G236" s="23"/>
      <c r="H236" s="23"/>
      <c r="I236" s="23"/>
      <c r="J236" s="46"/>
      <c r="K236" s="23"/>
      <c r="L236" s="23"/>
      <c r="M236" s="23"/>
    </row>
    <row r="237" spans="1:13" ht="12.75" outlineLevel="1">
      <c r="A237" s="23"/>
      <c r="B237" s="58"/>
      <c r="C237" s="23"/>
      <c r="D237" s="59"/>
      <c r="E237" s="23"/>
      <c r="F237" s="23"/>
      <c r="G237" s="23"/>
      <c r="H237" s="23"/>
      <c r="I237" s="23"/>
      <c r="J237" s="46"/>
      <c r="K237" s="23"/>
      <c r="L237" s="23"/>
      <c r="M237" s="23"/>
    </row>
    <row r="238" spans="1:13" ht="12.75" outlineLevel="1">
      <c r="A238" s="23"/>
      <c r="B238" s="58"/>
      <c r="C238" s="23"/>
      <c r="D238" s="59"/>
      <c r="E238" s="23"/>
      <c r="F238" s="23"/>
      <c r="G238" s="23"/>
      <c r="H238" s="23"/>
      <c r="I238" s="23"/>
      <c r="J238" s="46"/>
      <c r="K238" s="23"/>
      <c r="L238" s="23"/>
      <c r="M238" s="23"/>
    </row>
    <row r="239" spans="1:13" ht="12.75" outlineLevel="1">
      <c r="A239" s="23"/>
      <c r="B239" s="58"/>
      <c r="C239" s="23"/>
      <c r="D239" s="59"/>
      <c r="E239" s="23"/>
      <c r="F239" s="23"/>
      <c r="G239" s="23"/>
      <c r="H239" s="23"/>
      <c r="I239" s="23"/>
      <c r="J239" s="46"/>
      <c r="K239" s="23"/>
      <c r="L239" s="23"/>
      <c r="M239" s="23"/>
    </row>
    <row r="240" spans="1:13" ht="12.75" outlineLevel="1">
      <c r="A240" s="23"/>
      <c r="B240" s="58"/>
      <c r="C240" s="23"/>
      <c r="D240" s="59"/>
      <c r="E240" s="23"/>
      <c r="F240" s="23"/>
      <c r="G240" s="23"/>
      <c r="H240" s="23"/>
      <c r="I240" s="23"/>
      <c r="J240" s="46"/>
      <c r="K240" s="23"/>
      <c r="L240" s="23"/>
      <c r="M240" s="23"/>
    </row>
    <row r="241" spans="1:13" ht="12.75" outlineLevel="1">
      <c r="A241" s="23"/>
      <c r="B241" s="58"/>
      <c r="C241" s="23"/>
      <c r="D241" s="59"/>
      <c r="E241" s="23"/>
      <c r="F241" s="23"/>
      <c r="G241" s="23"/>
      <c r="H241" s="23"/>
      <c r="I241" s="23"/>
      <c r="J241" s="46"/>
      <c r="K241" s="23"/>
      <c r="L241" s="23"/>
      <c r="M241" s="23"/>
    </row>
    <row r="242" spans="1:13" ht="12.75" outlineLevel="1">
      <c r="A242" s="17"/>
      <c r="B242" s="17"/>
      <c r="C242" s="17"/>
      <c r="D242" s="23"/>
      <c r="E242" s="23"/>
      <c r="F242" s="23"/>
      <c r="G242" s="23"/>
      <c r="H242" s="23"/>
      <c r="I242" s="23"/>
      <c r="J242" s="46"/>
      <c r="K242" s="46"/>
      <c r="L242" s="23"/>
      <c r="M242" s="23"/>
    </row>
    <row r="243" spans="1:13" ht="12.75" outlineLevel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2.75" outlineLevel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9.5" customHeight="1" hidden="1">
      <c r="A245" s="17"/>
      <c r="B245" s="55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2.75" outlineLevel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2.75" outlineLevel="1">
      <c r="A247" s="23"/>
      <c r="B247" s="23"/>
      <c r="C247" s="23"/>
      <c r="D247" s="23"/>
      <c r="E247" s="23"/>
      <c r="F247" s="23"/>
      <c r="G247" s="23"/>
      <c r="H247" s="23"/>
      <c r="I247" s="23"/>
      <c r="J247" s="46"/>
      <c r="K247" s="46"/>
      <c r="L247" s="23"/>
      <c r="M247" s="23"/>
    </row>
    <row r="248" spans="1:13" ht="12.75" outlineLevel="1">
      <c r="A248" s="23"/>
      <c r="B248" s="23"/>
      <c r="C248" s="23"/>
      <c r="D248" s="56"/>
      <c r="E248" s="56"/>
      <c r="F248" s="56"/>
      <c r="G248" s="56"/>
      <c r="H248" s="56"/>
      <c r="I248" s="56"/>
      <c r="J248" s="57"/>
      <c r="K248" s="56"/>
      <c r="L248" s="23"/>
      <c r="M248" s="23"/>
    </row>
    <row r="249" spans="1:13" ht="12.75" outlineLevel="1">
      <c r="A249" s="23"/>
      <c r="B249" s="60"/>
      <c r="C249" s="61"/>
      <c r="D249" s="59"/>
      <c r="E249" s="23"/>
      <c r="F249" s="23"/>
      <c r="G249" s="23"/>
      <c r="H249" s="23"/>
      <c r="I249" s="23"/>
      <c r="J249" s="46"/>
      <c r="K249" s="23"/>
      <c r="L249" s="23"/>
      <c r="M249" s="23"/>
    </row>
    <row r="250" spans="1:13" ht="12.75" outlineLevel="1">
      <c r="A250" s="23"/>
      <c r="B250" s="60"/>
      <c r="C250" s="61"/>
      <c r="D250" s="59"/>
      <c r="E250" s="23"/>
      <c r="F250" s="23"/>
      <c r="G250" s="23"/>
      <c r="H250" s="23"/>
      <c r="I250" s="23"/>
      <c r="J250" s="46"/>
      <c r="K250" s="23"/>
      <c r="L250" s="23"/>
      <c r="M250" s="23"/>
    </row>
    <row r="251" spans="1:13" ht="12.75" outlineLevel="1">
      <c r="A251" s="23"/>
      <c r="B251" s="60"/>
      <c r="C251" s="61"/>
      <c r="D251" s="59"/>
      <c r="E251" s="23"/>
      <c r="F251" s="23"/>
      <c r="G251" s="23"/>
      <c r="H251" s="23"/>
      <c r="I251" s="23"/>
      <c r="J251" s="46"/>
      <c r="K251" s="23"/>
      <c r="L251" s="23"/>
      <c r="M251" s="23"/>
    </row>
    <row r="252" spans="1:13" ht="12.75" outlineLevel="1">
      <c r="A252" s="23"/>
      <c r="B252" s="60"/>
      <c r="C252" s="61"/>
      <c r="D252" s="59"/>
      <c r="E252" s="23"/>
      <c r="F252" s="23"/>
      <c r="G252" s="23"/>
      <c r="H252" s="23"/>
      <c r="I252" s="23"/>
      <c r="J252" s="46"/>
      <c r="K252" s="23"/>
      <c r="L252" s="23"/>
      <c r="M252" s="23"/>
    </row>
    <row r="253" spans="1:13" ht="12.75" outlineLevel="1">
      <c r="A253" s="23"/>
      <c r="B253" s="58"/>
      <c r="C253" s="23"/>
      <c r="D253" s="59"/>
      <c r="E253" s="23"/>
      <c r="F253" s="23"/>
      <c r="G253" s="23"/>
      <c r="H253" s="23"/>
      <c r="I253" s="23"/>
      <c r="J253" s="46"/>
      <c r="K253" s="23"/>
      <c r="L253" s="23"/>
      <c r="M253" s="23"/>
    </row>
    <row r="254" spans="1:13" ht="12.75" outlineLevel="1">
      <c r="A254" s="23"/>
      <c r="B254" s="58"/>
      <c r="C254" s="23"/>
      <c r="D254" s="59"/>
      <c r="E254" s="23"/>
      <c r="F254" s="23"/>
      <c r="G254" s="23"/>
      <c r="H254" s="23"/>
      <c r="I254" s="23"/>
      <c r="J254" s="46"/>
      <c r="K254" s="23"/>
      <c r="L254" s="23"/>
      <c r="M254" s="23"/>
    </row>
    <row r="255" spans="1:13" ht="12.75" outlineLevel="1">
      <c r="A255" s="17"/>
      <c r="B255" s="17"/>
      <c r="C255" s="17"/>
      <c r="D255" s="23"/>
      <c r="E255" s="23"/>
      <c r="F255" s="23"/>
      <c r="G255" s="23"/>
      <c r="H255" s="23"/>
      <c r="I255" s="23"/>
      <c r="J255" s="46"/>
      <c r="K255" s="46"/>
      <c r="L255" s="23"/>
      <c r="M255" s="23"/>
    </row>
    <row r="256" spans="1:13" ht="12.75" outlineLevel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2.75" outlineLevel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2.75" hidden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2.75" hidden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2.75" hidden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ht="12.75" hidden="1">
      <c r="M261" s="17"/>
    </row>
    <row r="262" ht="12.75" hidden="1">
      <c r="M262" s="17"/>
    </row>
    <row r="263" ht="12.75" hidden="1">
      <c r="M263" s="17"/>
    </row>
  </sheetData>
  <sheetProtection/>
  <mergeCells count="182">
    <mergeCell ref="B223:C223"/>
    <mergeCell ref="G223:J223"/>
    <mergeCell ref="H216:K216"/>
    <mergeCell ref="H217:K217"/>
    <mergeCell ref="H81:K81"/>
    <mergeCell ref="H93:K93"/>
    <mergeCell ref="H94:K94"/>
    <mergeCell ref="B83:K83"/>
    <mergeCell ref="G220:J220"/>
    <mergeCell ref="B220:C220"/>
    <mergeCell ref="H107:K107"/>
    <mergeCell ref="B126:K126"/>
    <mergeCell ref="H203:K203"/>
    <mergeCell ref="H204:K204"/>
    <mergeCell ref="B193:K193"/>
    <mergeCell ref="F195:G195"/>
    <mergeCell ref="H195:I195"/>
    <mergeCell ref="J195:K195"/>
    <mergeCell ref="H169:I169"/>
    <mergeCell ref="D195:E195"/>
    <mergeCell ref="H190:K190"/>
    <mergeCell ref="H123:K123"/>
    <mergeCell ref="H46:I46"/>
    <mergeCell ref="J46:K46"/>
    <mergeCell ref="H124:K124"/>
    <mergeCell ref="H59:I59"/>
    <mergeCell ref="J59:K59"/>
    <mergeCell ref="B57:K57"/>
    <mergeCell ref="B70:K70"/>
    <mergeCell ref="H152:K152"/>
    <mergeCell ref="A85:A86"/>
    <mergeCell ref="A98:A99"/>
    <mergeCell ref="A115:A116"/>
    <mergeCell ref="H41:K41"/>
    <mergeCell ref="H42:K42"/>
    <mergeCell ref="H54:K54"/>
    <mergeCell ref="B115:B116"/>
    <mergeCell ref="D115:E115"/>
    <mergeCell ref="F98:G98"/>
    <mergeCell ref="H106:K106"/>
    <mergeCell ref="A33:A34"/>
    <mergeCell ref="A46:A47"/>
    <mergeCell ref="A59:A60"/>
    <mergeCell ref="A72:A73"/>
    <mergeCell ref="L208:L209"/>
    <mergeCell ref="B141:K141"/>
    <mergeCell ref="B154:K154"/>
    <mergeCell ref="B206:K206"/>
    <mergeCell ref="H151:K151"/>
    <mergeCell ref="B96:K96"/>
    <mergeCell ref="H164:K164"/>
    <mergeCell ref="H165:K165"/>
    <mergeCell ref="H177:K177"/>
    <mergeCell ref="L195:L196"/>
    <mergeCell ref="A208:A209"/>
    <mergeCell ref="B208:B209"/>
    <mergeCell ref="C208:C209"/>
    <mergeCell ref="D208:E208"/>
    <mergeCell ref="A195:A196"/>
    <mergeCell ref="B195:B196"/>
    <mergeCell ref="C195:C196"/>
    <mergeCell ref="A182:A183"/>
    <mergeCell ref="B182:B183"/>
    <mergeCell ref="H191:K191"/>
    <mergeCell ref="C143:C144"/>
    <mergeCell ref="D143:E143"/>
    <mergeCell ref="H156:I156"/>
    <mergeCell ref="A169:A170"/>
    <mergeCell ref="D156:E156"/>
    <mergeCell ref="D169:E169"/>
    <mergeCell ref="L169:L170"/>
    <mergeCell ref="C182:C183"/>
    <mergeCell ref="D182:E182"/>
    <mergeCell ref="J182:K182"/>
    <mergeCell ref="L182:L183"/>
    <mergeCell ref="F169:G169"/>
    <mergeCell ref="A128:A129"/>
    <mergeCell ref="A143:A144"/>
    <mergeCell ref="A156:A157"/>
    <mergeCell ref="B143:B144"/>
    <mergeCell ref="B156:B157"/>
    <mergeCell ref="F182:G182"/>
    <mergeCell ref="C156:C157"/>
    <mergeCell ref="B167:K167"/>
    <mergeCell ref="F156:G156"/>
    <mergeCell ref="J156:K156"/>
    <mergeCell ref="L156:L157"/>
    <mergeCell ref="H208:I208"/>
    <mergeCell ref="H182:I182"/>
    <mergeCell ref="B180:K180"/>
    <mergeCell ref="J169:K169"/>
    <mergeCell ref="J208:K208"/>
    <mergeCell ref="H178:K178"/>
    <mergeCell ref="F208:G208"/>
    <mergeCell ref="B169:B170"/>
    <mergeCell ref="C169:C170"/>
    <mergeCell ref="L128:L129"/>
    <mergeCell ref="F143:G143"/>
    <mergeCell ref="H143:I143"/>
    <mergeCell ref="J143:K143"/>
    <mergeCell ref="L143:L144"/>
    <mergeCell ref="F128:G128"/>
    <mergeCell ref="H128:I128"/>
    <mergeCell ref="J128:K128"/>
    <mergeCell ref="H136:K136"/>
    <mergeCell ref="H137:K137"/>
    <mergeCell ref="L98:L99"/>
    <mergeCell ref="B113:K113"/>
    <mergeCell ref="B128:B129"/>
    <mergeCell ref="C128:C129"/>
    <mergeCell ref="D128:E128"/>
    <mergeCell ref="F115:G115"/>
    <mergeCell ref="H115:I115"/>
    <mergeCell ref="J115:K115"/>
    <mergeCell ref="L115:L116"/>
    <mergeCell ref="C115:C116"/>
    <mergeCell ref="J98:K98"/>
    <mergeCell ref="B85:B86"/>
    <mergeCell ref="H85:I85"/>
    <mergeCell ref="J85:K85"/>
    <mergeCell ref="B98:B99"/>
    <mergeCell ref="C98:C99"/>
    <mergeCell ref="D98:E98"/>
    <mergeCell ref="F85:G85"/>
    <mergeCell ref="H98:I98"/>
    <mergeCell ref="L85:L86"/>
    <mergeCell ref="C85:C86"/>
    <mergeCell ref="D85:E85"/>
    <mergeCell ref="F72:G72"/>
    <mergeCell ref="H72:I72"/>
    <mergeCell ref="C72:C73"/>
    <mergeCell ref="D72:E72"/>
    <mergeCell ref="J72:K72"/>
    <mergeCell ref="L72:L73"/>
    <mergeCell ref="H80:K80"/>
    <mergeCell ref="L46:L47"/>
    <mergeCell ref="B46:B47"/>
    <mergeCell ref="H55:K55"/>
    <mergeCell ref="L59:L60"/>
    <mergeCell ref="D59:E59"/>
    <mergeCell ref="F46:G46"/>
    <mergeCell ref="D46:E46"/>
    <mergeCell ref="F59:G59"/>
    <mergeCell ref="H29:K29"/>
    <mergeCell ref="B72:B73"/>
    <mergeCell ref="B59:B60"/>
    <mergeCell ref="B33:B34"/>
    <mergeCell ref="C59:C60"/>
    <mergeCell ref="C46:C47"/>
    <mergeCell ref="C33:C34"/>
    <mergeCell ref="H67:K67"/>
    <mergeCell ref="H68:K68"/>
    <mergeCell ref="C7:C8"/>
    <mergeCell ref="D33:E33"/>
    <mergeCell ref="B44:K44"/>
    <mergeCell ref="L20:L21"/>
    <mergeCell ref="H20:I20"/>
    <mergeCell ref="J20:K20"/>
    <mergeCell ref="F33:G33"/>
    <mergeCell ref="H33:I33"/>
    <mergeCell ref="J33:K33"/>
    <mergeCell ref="L33:L34"/>
    <mergeCell ref="B5:K5"/>
    <mergeCell ref="B31:K31"/>
    <mergeCell ref="A20:A21"/>
    <mergeCell ref="L7:L8"/>
    <mergeCell ref="A7:A8"/>
    <mergeCell ref="H28:K28"/>
    <mergeCell ref="J7:K7"/>
    <mergeCell ref="B20:B21"/>
    <mergeCell ref="C20:C21"/>
    <mergeCell ref="D20:E20"/>
    <mergeCell ref="H7:I7"/>
    <mergeCell ref="F20:G20"/>
    <mergeCell ref="B1:K1"/>
    <mergeCell ref="I3:K3"/>
    <mergeCell ref="B18:K18"/>
    <mergeCell ref="H15:K15"/>
    <mergeCell ref="B3:F3"/>
    <mergeCell ref="D7:E7"/>
    <mergeCell ref="F7:G7"/>
    <mergeCell ref="B7:B8"/>
  </mergeCells>
  <dataValidations count="11">
    <dataValidation type="time" allowBlank="1" showInputMessage="1" showErrorMessage="1" errorTitle="Klaida!" error="Blogai surinktas laikas." sqref="J10:J14 J22:J27 J35:J40 J48:J53 J61:J66 J74:J79 J87:J92 J100:J105 J117:J122 J130:J135 J145:J150 J158:J163 J171:J176 J184:J189 J197:J202 J210:J215">
      <formula1>0.0013310185185185185</formula1>
      <formula2>0.003125</formula2>
    </dataValidation>
    <dataValidation type="decimal" allowBlank="1" showInputMessage="1" showErrorMessage="1" errorTitle="Klaida!" error="Neteisingai surinktas rezultatas." sqref="H9:H14 H22:H27 H35:H40 H48:H53 H61:H66 H74:H79 H87:H92 H100:H105 H117:H122 H130:H135 H145:H150 H158:H163 H171:H176 H184:H189 H197:H202 H210:H215">
      <formula1>10</formula1>
      <formula2>110</formula2>
    </dataValidation>
    <dataValidation type="whole" allowBlank="1" showInputMessage="1" showErrorMessage="1" errorTitle="Klaida !" error="Blogai surinktas rezultaas." sqref="F9:F14 F35:F40 F22:F27 F48:F53 F61:F66 F74:F79 F210:F215 F100:F105 F117:F122 F130:F135 F145:F150 F158:F163 F171:F176 F184:F189 F197:F202 F87:F92">
      <formula1>220</formula1>
      <formula2>700</formula2>
    </dataValidation>
    <dataValidation type="decimal" allowBlank="1" showInputMessage="1" showErrorMessage="1" errorTitle="Klaida!" error="Blogai surinktas laikas" sqref="D9:D14 D22:D27 D35:D40 D210:D215 D61:D66 D74:D79 D87:D92 D100:D105 D117:D122 D130:D135 D145:D150 D158:D163 D171:D176 D184:D189 D197:D202 D48:D53">
      <formula1>6.5</formula1>
      <formula2>13.2</formula2>
    </dataValidation>
    <dataValidation allowBlank="1" showInputMessage="1" showErrorMessage="1" errorTitle="Celė užrakinta." sqref="A1:A4"/>
    <dataValidation allowBlank="1" showInputMessage="1" showErrorMessage="1" promptTitle="Dėmesio!" prompt="Laikas renkamas taip:&#10;2:45,5 (min, dvitaškis, sekundės, kablelis, sekundės dešimtosios dalys)" sqref="J9"/>
    <dataValidation allowBlank="1" showInputMessage="1" showErrorMessage="1" prompt="Varžybų data" sqref="I3:K3"/>
    <dataValidation allowBlank="1" showInputMessage="1" showErrorMessage="1" prompt="Pilnas komandos pavadinimas" sqref="B5:K5 B18:K18 B96:K96 B31:K31 B206:K206 B44:K44 B57:K57 B83:K83 B113:K113 B126:K126 B141:K141 B154:K154 B167:K167 B193:K193 B70:K70"/>
    <dataValidation allowBlank="1" showInputMessage="1" showErrorMessage="1" prompt="Sutrumpintas komandos pavadinimas" sqref="A210 A48:A53 A87:A92 A9:A14 A100:A105 A117:A122 A22:A27 A35:A40 A74:A79 A130 A145 A158 A171 A184 A197 A61:A66"/>
    <dataValidation allowBlank="1" showInputMessage="1" showErrorMessage="1" prompt="Varžybų pavadinimas" sqref="B1:K1"/>
    <dataValidation type="date" allowBlank="1" showInputMessage="1" showErrorMessage="1" errorTitle="Klaida !" error="Blogai surinkti  gimimo metai.&#10;PVZ. 88.12.15" sqref="C210:C215 C197:C202 C22:C27 C35:C40 C48:C53 C61:C66 C74:C79 C87:C92 C100:C105 C117:C122 C130:C135 C145:C150 C158:C163 C171:C176 C184:C189 C9:C14">
      <formula1>32143</formula1>
      <formula2>38352</formula2>
    </dataValidation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43"/>
  <sheetViews>
    <sheetView showGridLines="0" showRowColHeaders="0" tabSelected="1" zoomScale="120" zoomScaleNormal="120" zoomScalePageLayoutView="0" workbookViewId="0" topLeftCell="A1">
      <selection activeCell="K3" sqref="K3:L3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7"/>
      <c r="B1" s="198" t="str">
        <f>'Protokolas V'!$B$1</f>
        <v>Lietuvos mokinių Olimpinio festivalio lengvosios atletikos keturkovės tarpzoninės varžybos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75" customHeight="1">
      <c r="A2" s="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23.25" customHeight="1">
      <c r="A3" s="6"/>
      <c r="B3" s="196" t="str">
        <f>'Protokolas V'!$B$3</f>
        <v>Vaikinai</v>
      </c>
      <c r="C3" s="196"/>
      <c r="D3" s="196"/>
      <c r="E3" s="196"/>
      <c r="F3" s="196"/>
      <c r="G3" s="196"/>
      <c r="H3" s="196"/>
      <c r="I3" s="10"/>
      <c r="J3" s="10"/>
      <c r="K3" s="197">
        <v>41768</v>
      </c>
      <c r="L3" s="196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55" t="s">
        <v>17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4" ht="27.75" customHeight="1">
      <c r="A6" s="90" t="s">
        <v>7</v>
      </c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90" t="s">
        <v>1</v>
      </c>
      <c r="M6" s="90" t="s">
        <v>11</v>
      </c>
      <c r="N6" s="9"/>
    </row>
    <row r="7" spans="1:14" ht="19.5" customHeight="1" hidden="1">
      <c r="A7" s="90">
        <v>1</v>
      </c>
      <c r="B7" s="91">
        <f>'Protokolas V'!B126</f>
        <v>0</v>
      </c>
      <c r="C7" s="92"/>
      <c r="D7" s="92"/>
      <c r="E7" s="92"/>
      <c r="F7" s="92"/>
      <c r="G7" s="92"/>
      <c r="H7" s="92"/>
      <c r="I7" s="92"/>
      <c r="J7" s="92"/>
      <c r="K7" s="93"/>
      <c r="L7" s="90" t="e">
        <f>'Protokolas V'!L126</f>
        <v>#N/A</v>
      </c>
      <c r="M7" s="90">
        <v>1</v>
      </c>
      <c r="N7" s="9"/>
    </row>
    <row r="8" spans="1:14" ht="19.5" customHeight="1">
      <c r="A8" s="90">
        <v>1</v>
      </c>
      <c r="B8" s="91" t="str">
        <f>'Protokolas V'!B5</f>
        <v>Kauno rajono Akademijos Ugnės Karvelis gimnazija</v>
      </c>
      <c r="C8" s="92"/>
      <c r="D8" s="92"/>
      <c r="E8" s="92"/>
      <c r="F8" s="92"/>
      <c r="G8" s="92"/>
      <c r="H8" s="92"/>
      <c r="J8" s="92"/>
      <c r="K8" s="93"/>
      <c r="L8" s="90">
        <v>1129</v>
      </c>
      <c r="M8" s="90" t="s">
        <v>66</v>
      </c>
      <c r="N8" s="9"/>
    </row>
    <row r="9" spans="1:14" ht="19.5" customHeight="1">
      <c r="A9" s="90">
        <v>2</v>
      </c>
      <c r="B9" s="91" t="s">
        <v>96</v>
      </c>
      <c r="C9" s="92"/>
      <c r="D9" s="92"/>
      <c r="E9" s="92"/>
      <c r="F9" s="92"/>
      <c r="G9" s="92"/>
      <c r="H9" s="92"/>
      <c r="I9" s="92"/>
      <c r="J9" s="92"/>
      <c r="K9" s="93"/>
      <c r="L9" s="90">
        <v>1002</v>
      </c>
      <c r="M9" s="90">
        <v>5</v>
      </c>
      <c r="N9" s="9"/>
    </row>
    <row r="10" spans="1:14" ht="19.5" customHeight="1">
      <c r="A10" s="90">
        <v>3</v>
      </c>
      <c r="B10" s="91" t="str">
        <f>'Protokolas V'!B31</f>
        <v>Kėdainių "Aušros" sveikatinimo ir sporto pagrindinė mokykla</v>
      </c>
      <c r="C10" s="92"/>
      <c r="D10" s="92"/>
      <c r="E10" s="92"/>
      <c r="F10" s="92"/>
      <c r="G10" s="92"/>
      <c r="H10" s="92"/>
      <c r="I10" s="92"/>
      <c r="J10" s="92"/>
      <c r="K10" s="93"/>
      <c r="L10" s="90">
        <v>1190</v>
      </c>
      <c r="M10" s="195" t="s">
        <v>65</v>
      </c>
      <c r="N10" s="9"/>
    </row>
    <row r="11" spans="1:14" ht="19.5" customHeight="1">
      <c r="A11" s="90">
        <v>4</v>
      </c>
      <c r="B11" s="91" t="s">
        <v>82</v>
      </c>
      <c r="C11" s="92"/>
      <c r="D11" s="92"/>
      <c r="E11" s="92"/>
      <c r="F11" s="92"/>
      <c r="G11" s="92"/>
      <c r="H11" s="92"/>
      <c r="I11" s="92"/>
      <c r="J11" s="92"/>
      <c r="K11" s="93"/>
      <c r="L11" s="90">
        <v>1106</v>
      </c>
      <c r="M11" s="90">
        <v>4</v>
      </c>
      <c r="N11" s="9"/>
    </row>
    <row r="12" spans="1:14" ht="19.5" customHeight="1">
      <c r="A12" s="90">
        <v>5</v>
      </c>
      <c r="B12" s="91" t="s">
        <v>53</v>
      </c>
      <c r="C12" s="92"/>
      <c r="D12" s="92"/>
      <c r="E12" s="92"/>
      <c r="F12" s="92"/>
      <c r="G12" s="92"/>
      <c r="H12" s="92"/>
      <c r="I12" s="92"/>
      <c r="J12" s="92"/>
      <c r="K12" s="93"/>
      <c r="L12" s="90">
        <v>1317</v>
      </c>
      <c r="M12" s="116" t="s">
        <v>64</v>
      </c>
      <c r="N12" s="9"/>
    </row>
    <row r="13" spans="1:14" ht="19.5" customHeight="1">
      <c r="A13" s="90">
        <v>6</v>
      </c>
      <c r="B13" s="91"/>
      <c r="C13" s="92"/>
      <c r="D13" s="92"/>
      <c r="E13" s="92"/>
      <c r="F13" s="92"/>
      <c r="G13" s="92"/>
      <c r="H13" s="92"/>
      <c r="I13" s="92"/>
      <c r="J13" s="92"/>
      <c r="K13" s="93"/>
      <c r="L13" s="90"/>
      <c r="M13" s="90"/>
      <c r="N13" s="9"/>
    </row>
    <row r="14" spans="1:14" ht="19.5" customHeight="1">
      <c r="A14" s="90">
        <v>7</v>
      </c>
      <c r="B14" s="91"/>
      <c r="C14" s="92"/>
      <c r="D14" s="92"/>
      <c r="E14" s="92"/>
      <c r="F14" s="92"/>
      <c r="G14" s="92"/>
      <c r="H14" s="92"/>
      <c r="I14" s="92"/>
      <c r="J14" s="92"/>
      <c r="K14" s="93"/>
      <c r="L14" s="90"/>
      <c r="M14" s="90"/>
      <c r="N14" s="9"/>
    </row>
    <row r="15" spans="1:14" ht="19.5" customHeight="1">
      <c r="A15" s="90">
        <v>8</v>
      </c>
      <c r="B15" s="91"/>
      <c r="C15" s="92"/>
      <c r="D15" s="92"/>
      <c r="E15" s="92"/>
      <c r="F15" s="92"/>
      <c r="G15" s="92"/>
      <c r="H15" s="92"/>
      <c r="I15" s="92"/>
      <c r="J15" s="92"/>
      <c r="K15" s="93"/>
      <c r="L15" s="90"/>
      <c r="M15" s="90"/>
      <c r="N15" s="9"/>
    </row>
    <row r="16" spans="1:14" ht="19.5" customHeight="1">
      <c r="A16" s="90">
        <v>9</v>
      </c>
      <c r="B16" s="91"/>
      <c r="L16" s="90"/>
      <c r="M16" s="90"/>
      <c r="N16" s="9"/>
    </row>
    <row r="17" spans="1:14" ht="19.5" customHeight="1">
      <c r="A17" s="90"/>
      <c r="B17" s="91"/>
      <c r="C17" s="92"/>
      <c r="D17" s="92"/>
      <c r="E17" s="92"/>
      <c r="F17" s="92"/>
      <c r="G17" s="92"/>
      <c r="H17" s="92"/>
      <c r="I17" s="92"/>
      <c r="J17" s="92"/>
      <c r="K17" s="93"/>
      <c r="L17" s="90"/>
      <c r="M17" s="90"/>
      <c r="N17" s="9"/>
    </row>
    <row r="18" spans="1:14" ht="19.5" customHeight="1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3"/>
      <c r="L18" s="90"/>
      <c r="M18" s="90"/>
      <c r="N18" s="9"/>
    </row>
    <row r="19" spans="1:14" ht="19.5" customHeight="1" hidden="1">
      <c r="A19" s="90">
        <v>13</v>
      </c>
      <c r="B19" s="91">
        <f>'Protokolas V'!B167</f>
        <v>0</v>
      </c>
      <c r="C19" s="92"/>
      <c r="D19" s="92"/>
      <c r="E19" s="92"/>
      <c r="F19" s="92"/>
      <c r="G19" s="92"/>
      <c r="H19" s="92"/>
      <c r="I19" s="92"/>
      <c r="J19" s="92"/>
      <c r="K19" s="93"/>
      <c r="L19" s="90" t="e">
        <f>'Protokolas V'!L167</f>
        <v>#N/A</v>
      </c>
      <c r="M19" s="90">
        <v>13</v>
      </c>
      <c r="N19" s="9"/>
    </row>
    <row r="20" spans="1:14" ht="19.5" customHeight="1" hidden="1">
      <c r="A20" s="90">
        <v>14</v>
      </c>
      <c r="B20" s="91">
        <f>'Protokolas V'!B180</f>
        <v>0</v>
      </c>
      <c r="C20" s="92"/>
      <c r="D20" s="92"/>
      <c r="E20" s="92"/>
      <c r="F20" s="92"/>
      <c r="G20" s="92"/>
      <c r="H20" s="92"/>
      <c r="I20" s="92"/>
      <c r="J20" s="92"/>
      <c r="K20" s="93"/>
      <c r="L20" s="90" t="e">
        <f>'Protokolas V'!L180</f>
        <v>#N/A</v>
      </c>
      <c r="M20" s="90">
        <v>14</v>
      </c>
      <c r="N20" s="9"/>
    </row>
    <row r="21" spans="1:14" ht="19.5" customHeight="1" hidden="1">
      <c r="A21" s="90">
        <v>15</v>
      </c>
      <c r="B21" s="91">
        <f>'Protokolas V'!B193</f>
        <v>0</v>
      </c>
      <c r="C21" s="92"/>
      <c r="D21" s="92"/>
      <c r="E21" s="92"/>
      <c r="F21" s="92"/>
      <c r="G21" s="92"/>
      <c r="H21" s="92"/>
      <c r="I21" s="92"/>
      <c r="J21" s="92"/>
      <c r="K21" s="93"/>
      <c r="L21" s="90" t="e">
        <f>'Protokolas V'!L193</f>
        <v>#N/A</v>
      </c>
      <c r="M21" s="90">
        <v>15</v>
      </c>
      <c r="N21" s="9"/>
    </row>
    <row r="22" spans="1:14" ht="19.5" customHeight="1" hidden="1">
      <c r="A22" s="90">
        <v>16</v>
      </c>
      <c r="B22" s="91">
        <f>'Protokolas V'!B206</f>
        <v>0</v>
      </c>
      <c r="C22" s="92"/>
      <c r="D22" s="92"/>
      <c r="E22" s="92"/>
      <c r="F22" s="92"/>
      <c r="G22" s="92"/>
      <c r="H22" s="92"/>
      <c r="I22" s="92"/>
      <c r="J22" s="92"/>
      <c r="K22" s="93"/>
      <c r="L22" s="90" t="e">
        <f>'Protokolas V'!L206</f>
        <v>#N/A</v>
      </c>
      <c r="M22" s="90">
        <v>16</v>
      </c>
      <c r="N22" s="9"/>
    </row>
    <row r="23" spans="1:14" ht="19.5" customHeight="1" hidden="1">
      <c r="A23" s="90"/>
      <c r="B23" s="91"/>
      <c r="C23" s="92"/>
      <c r="D23" s="92"/>
      <c r="E23" s="92"/>
      <c r="F23" s="92"/>
      <c r="G23" s="92"/>
      <c r="H23" s="92"/>
      <c r="I23" s="92"/>
      <c r="J23" s="92"/>
      <c r="K23" s="93"/>
      <c r="L23" s="90"/>
      <c r="M23" s="90"/>
      <c r="N23" s="9"/>
    </row>
    <row r="24" spans="1:14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9"/>
      <c r="C30" s="192" t="s">
        <v>19</v>
      </c>
      <c r="D30" s="192"/>
      <c r="E30" s="192"/>
      <c r="F30" s="192"/>
      <c r="G30" s="193"/>
      <c r="H30" s="193"/>
      <c r="I30" s="193"/>
      <c r="J30" s="194" t="s">
        <v>21</v>
      </c>
      <c r="K30" s="192"/>
      <c r="L30" s="192"/>
      <c r="M30" s="192"/>
      <c r="N30" s="9"/>
    </row>
    <row r="31" spans="1:14" ht="12.75">
      <c r="A31" s="9"/>
      <c r="B31" s="9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9"/>
    </row>
    <row r="32" spans="1:14" ht="12.75">
      <c r="A32" s="9"/>
      <c r="B32" s="9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9"/>
    </row>
    <row r="33" spans="1:14" ht="12.75">
      <c r="A33" s="9"/>
      <c r="B33" s="9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9"/>
    </row>
    <row r="34" spans="1:14" ht="12.75">
      <c r="A34" s="9"/>
      <c r="B34" s="9"/>
      <c r="C34" s="192" t="s">
        <v>18</v>
      </c>
      <c r="D34" s="192"/>
      <c r="E34" s="192"/>
      <c r="F34" s="192"/>
      <c r="G34" s="193"/>
      <c r="H34" s="193"/>
      <c r="I34" s="193"/>
      <c r="J34" s="192" t="s">
        <v>20</v>
      </c>
      <c r="K34" s="192"/>
      <c r="L34" s="192"/>
      <c r="M34" s="192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</sheetData>
  <sheetProtection/>
  <mergeCells count="9">
    <mergeCell ref="C30:F30"/>
    <mergeCell ref="C34:F34"/>
    <mergeCell ref="J30:M30"/>
    <mergeCell ref="J34:M34"/>
    <mergeCell ref="B6:K6"/>
    <mergeCell ref="B1:L1"/>
    <mergeCell ref="B3:H3"/>
    <mergeCell ref="K3:L3"/>
    <mergeCell ref="B5:L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L178"/>
  <sheetViews>
    <sheetView showGridLines="0" zoomScale="110" zoomScaleNormal="110" zoomScalePageLayoutView="0" workbookViewId="0" topLeftCell="A139">
      <selection activeCell="H159" sqref="H159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56" t="s">
        <v>6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3:10" ht="27.75">
      <c r="C2" s="160" t="s">
        <v>0</v>
      </c>
      <c r="D2" s="160"/>
      <c r="E2" s="160"/>
      <c r="F2" s="2"/>
      <c r="G2" s="2"/>
      <c r="H2" s="159" t="s">
        <v>0</v>
      </c>
      <c r="I2" s="159"/>
      <c r="J2" s="159"/>
    </row>
    <row r="3" spans="3:10" ht="12.75">
      <c r="C3" s="3"/>
      <c r="D3" s="3"/>
      <c r="E3" s="3"/>
      <c r="J3" s="4"/>
    </row>
    <row r="4" spans="3:10" ht="12.75">
      <c r="C4" s="157" t="s">
        <v>1</v>
      </c>
      <c r="D4" s="158" t="s">
        <v>2</v>
      </c>
      <c r="E4" s="158" t="s">
        <v>3</v>
      </c>
      <c r="H4" s="157" t="s">
        <v>1</v>
      </c>
      <c r="I4" s="158" t="s">
        <v>4</v>
      </c>
      <c r="J4" s="158" t="s">
        <v>5</v>
      </c>
    </row>
    <row r="5" spans="3:10" ht="12.75">
      <c r="C5" s="157"/>
      <c r="D5" s="158"/>
      <c r="E5" s="158"/>
      <c r="H5" s="157"/>
      <c r="I5" s="158"/>
      <c r="J5" s="158"/>
    </row>
    <row r="6" spans="3:10" ht="19.5" customHeight="1">
      <c r="C6" s="157"/>
      <c r="D6" s="158"/>
      <c r="E6" s="158"/>
      <c r="H6" s="157"/>
      <c r="I6" s="158"/>
      <c r="J6" s="158"/>
    </row>
    <row r="7" spans="3:10" ht="21" customHeight="1">
      <c r="C7" s="157"/>
      <c r="D7" s="158"/>
      <c r="E7" s="158"/>
      <c r="H7" s="157"/>
      <c r="I7" s="158"/>
      <c r="J7" s="158"/>
    </row>
    <row r="8" spans="3:10" ht="12.75">
      <c r="C8" s="2">
        <v>1</v>
      </c>
      <c r="D8" s="1">
        <v>7.8</v>
      </c>
      <c r="E8" s="1">
        <v>230</v>
      </c>
      <c r="H8" s="2">
        <v>150</v>
      </c>
      <c r="I8" s="1">
        <v>7</v>
      </c>
      <c r="J8" s="114">
        <v>0.0007874999999999999</v>
      </c>
    </row>
    <row r="9" spans="3:10" ht="12.75">
      <c r="C9" s="2">
        <v>2</v>
      </c>
      <c r="D9" s="1">
        <v>8.34</v>
      </c>
      <c r="E9" s="1">
        <v>235</v>
      </c>
      <c r="H9" s="2">
        <v>149</v>
      </c>
      <c r="I9" s="1">
        <v>7.1</v>
      </c>
      <c r="J9" s="114">
        <v>0.0007907407407407407</v>
      </c>
    </row>
    <row r="10" spans="3:10" ht="12.75">
      <c r="C10" s="2">
        <v>3</v>
      </c>
      <c r="D10" s="1">
        <v>8.86</v>
      </c>
      <c r="E10" s="1">
        <v>239</v>
      </c>
      <c r="H10" s="2">
        <v>148</v>
      </c>
      <c r="J10" s="114">
        <v>0.0007937500000000001</v>
      </c>
    </row>
    <row r="11" spans="3:10" ht="12.75">
      <c r="C11" s="2">
        <v>4</v>
      </c>
      <c r="D11" s="1">
        <v>9.4</v>
      </c>
      <c r="E11" s="1">
        <v>242</v>
      </c>
      <c r="H11" s="2">
        <v>147</v>
      </c>
      <c r="J11" s="114">
        <v>0.000796875</v>
      </c>
    </row>
    <row r="12" spans="3:10" ht="12.75">
      <c r="C12" s="2">
        <v>5</v>
      </c>
      <c r="D12" s="1">
        <v>9.94</v>
      </c>
      <c r="E12" s="1">
        <v>245</v>
      </c>
      <c r="H12" s="2">
        <v>146</v>
      </c>
      <c r="J12" s="114">
        <v>0.0008001157407407407</v>
      </c>
    </row>
    <row r="13" spans="3:10" ht="12.75">
      <c r="C13" s="2">
        <v>6</v>
      </c>
      <c r="D13" s="1">
        <v>10.46</v>
      </c>
      <c r="E13" s="1">
        <v>248</v>
      </c>
      <c r="H13" s="2">
        <v>145</v>
      </c>
      <c r="J13" s="114">
        <v>0.0008032407407407408</v>
      </c>
    </row>
    <row r="14" spans="3:10" ht="12.75">
      <c r="C14" s="2">
        <v>7</v>
      </c>
      <c r="D14" s="1">
        <v>11</v>
      </c>
      <c r="E14" s="1">
        <v>251</v>
      </c>
      <c r="H14" s="2">
        <v>144</v>
      </c>
      <c r="I14" s="1">
        <v>7.2</v>
      </c>
      <c r="J14" s="114">
        <v>0.0008063657407407407</v>
      </c>
    </row>
    <row r="15" spans="3:10" ht="12.75">
      <c r="C15" s="2">
        <v>8</v>
      </c>
      <c r="D15" s="1">
        <v>11.52</v>
      </c>
      <c r="E15" s="1">
        <v>254</v>
      </c>
      <c r="H15" s="2">
        <v>143</v>
      </c>
      <c r="J15" s="114">
        <v>0.0008096064814814815</v>
      </c>
    </row>
    <row r="16" spans="3:10" ht="12.75">
      <c r="C16" s="2">
        <v>9</v>
      </c>
      <c r="D16" s="1">
        <v>12.06</v>
      </c>
      <c r="E16" s="1">
        <v>257</v>
      </c>
      <c r="H16" s="2">
        <v>142</v>
      </c>
      <c r="J16" s="114">
        <v>0.0008128472222222223</v>
      </c>
    </row>
    <row r="17" spans="3:10" ht="12.75">
      <c r="C17" s="2">
        <v>10</v>
      </c>
      <c r="D17" s="1">
        <v>12.58</v>
      </c>
      <c r="E17" s="1">
        <v>260</v>
      </c>
      <c r="H17" s="2">
        <v>141</v>
      </c>
      <c r="J17" s="114">
        <v>0.0008159722222222223</v>
      </c>
    </row>
    <row r="18" spans="3:10" ht="12.75">
      <c r="C18" s="2">
        <v>11</v>
      </c>
      <c r="D18" s="1">
        <v>13.1</v>
      </c>
      <c r="E18" s="1">
        <v>263</v>
      </c>
      <c r="H18" s="2">
        <v>140</v>
      </c>
      <c r="I18" s="1">
        <v>7.3</v>
      </c>
      <c r="J18" s="114">
        <v>0.000819212962962963</v>
      </c>
    </row>
    <row r="19" spans="3:10" ht="12.75">
      <c r="C19" s="2">
        <v>12</v>
      </c>
      <c r="D19" s="1">
        <v>13.63</v>
      </c>
      <c r="E19" s="1">
        <v>266</v>
      </c>
      <c r="H19" s="2">
        <v>139</v>
      </c>
      <c r="J19" s="114">
        <v>0.0008224537037037038</v>
      </c>
    </row>
    <row r="20" spans="3:10" ht="12.75">
      <c r="C20" s="2">
        <v>13</v>
      </c>
      <c r="D20" s="1">
        <v>14.16</v>
      </c>
      <c r="E20" s="1">
        <v>269</v>
      </c>
      <c r="H20" s="2">
        <v>138</v>
      </c>
      <c r="J20" s="114">
        <v>0.0008256944444444444</v>
      </c>
    </row>
    <row r="21" spans="3:10" ht="12.75">
      <c r="C21" s="2">
        <v>14</v>
      </c>
      <c r="D21" s="1">
        <v>14.68</v>
      </c>
      <c r="E21" s="1">
        <v>272</v>
      </c>
      <c r="H21" s="2">
        <v>137</v>
      </c>
      <c r="J21" s="114">
        <v>0.0008289351851851852</v>
      </c>
    </row>
    <row r="22" spans="3:10" ht="12.75">
      <c r="C22" s="2">
        <v>15</v>
      </c>
      <c r="D22" s="1">
        <v>15.22</v>
      </c>
      <c r="E22" s="1">
        <v>275</v>
      </c>
      <c r="H22" s="2">
        <v>136</v>
      </c>
      <c r="J22" s="114">
        <v>0.0008321759259259259</v>
      </c>
    </row>
    <row r="23" spans="3:10" ht="12.75">
      <c r="C23" s="2">
        <v>16</v>
      </c>
      <c r="D23" s="1">
        <v>15.74</v>
      </c>
      <c r="E23" s="1">
        <v>278</v>
      </c>
      <c r="H23" s="2">
        <v>135</v>
      </c>
      <c r="I23" s="1">
        <v>7.4</v>
      </c>
      <c r="J23" s="114">
        <v>0.0008355324074074073</v>
      </c>
    </row>
    <row r="24" spans="3:10" ht="12.75">
      <c r="C24" s="2">
        <v>17</v>
      </c>
      <c r="D24" s="1">
        <v>16.26</v>
      </c>
      <c r="E24" s="1">
        <v>281</v>
      </c>
      <c r="H24" s="2">
        <v>134</v>
      </c>
      <c r="J24" s="114">
        <v>0.0008387731481481481</v>
      </c>
    </row>
    <row r="25" spans="3:10" ht="12.75">
      <c r="C25" s="2">
        <v>18</v>
      </c>
      <c r="D25" s="1">
        <v>16.8</v>
      </c>
      <c r="E25" s="1">
        <v>284</v>
      </c>
      <c r="H25" s="2">
        <v>133</v>
      </c>
      <c r="J25" s="114">
        <v>0.0008421296296296297</v>
      </c>
    </row>
    <row r="26" spans="3:10" ht="12.75">
      <c r="C26" s="2">
        <v>19</v>
      </c>
      <c r="D26" s="1">
        <v>17.32</v>
      </c>
      <c r="E26" s="1">
        <v>287</v>
      </c>
      <c r="H26" s="2">
        <v>132</v>
      </c>
      <c r="J26" s="114">
        <v>0.0008453703703703705</v>
      </c>
    </row>
    <row r="27" spans="3:10" ht="12.75">
      <c r="C27" s="2">
        <v>20</v>
      </c>
      <c r="D27" s="1">
        <v>17.84</v>
      </c>
      <c r="E27" s="1">
        <v>290</v>
      </c>
      <c r="H27" s="2">
        <v>131</v>
      </c>
      <c r="I27" s="1">
        <v>7.5</v>
      </c>
      <c r="J27" s="114">
        <v>0.0008487268518518518</v>
      </c>
    </row>
    <row r="28" spans="3:10" ht="12.75">
      <c r="C28" s="2">
        <v>21</v>
      </c>
      <c r="D28" s="1">
        <v>18.36</v>
      </c>
      <c r="E28" s="1">
        <v>293</v>
      </c>
      <c r="H28" s="2">
        <v>130</v>
      </c>
      <c r="J28" s="114">
        <v>0.0008520833333333333</v>
      </c>
    </row>
    <row r="29" spans="3:10" ht="12.75">
      <c r="C29" s="2">
        <v>22</v>
      </c>
      <c r="D29" s="1">
        <v>18.88</v>
      </c>
      <c r="E29" s="1">
        <v>296</v>
      </c>
      <c r="H29" s="2">
        <v>129</v>
      </c>
      <c r="J29" s="114">
        <v>0.0008554398148148148</v>
      </c>
    </row>
    <row r="30" spans="3:10" ht="12.75">
      <c r="C30" s="2">
        <v>23</v>
      </c>
      <c r="D30" s="1">
        <v>19</v>
      </c>
      <c r="E30" s="1">
        <v>299</v>
      </c>
      <c r="H30" s="2">
        <v>128</v>
      </c>
      <c r="J30" s="114">
        <v>0.0008587962962962963</v>
      </c>
    </row>
    <row r="31" spans="3:10" ht="12.75">
      <c r="C31" s="2">
        <v>24</v>
      </c>
      <c r="D31" s="1">
        <v>19.4</v>
      </c>
      <c r="E31" s="1">
        <v>302</v>
      </c>
      <c r="H31" s="2">
        <v>127</v>
      </c>
      <c r="I31" s="1">
        <v>7.6</v>
      </c>
      <c r="J31" s="114">
        <v>0.0008621527777777778</v>
      </c>
    </row>
    <row r="32" spans="3:10" ht="12.75">
      <c r="C32" s="2">
        <v>25</v>
      </c>
      <c r="D32" s="1">
        <v>20.44</v>
      </c>
      <c r="E32" s="1">
        <v>305</v>
      </c>
      <c r="H32" s="2">
        <v>126</v>
      </c>
      <c r="J32" s="114">
        <v>0.0008655092592592593</v>
      </c>
    </row>
    <row r="33" spans="3:10" ht="12.75">
      <c r="C33" s="2">
        <v>26</v>
      </c>
      <c r="D33" s="1">
        <v>20.96</v>
      </c>
      <c r="E33" s="1">
        <v>308</v>
      </c>
      <c r="H33" s="2">
        <v>125</v>
      </c>
      <c r="J33" s="114">
        <v>0.0008689814814814815</v>
      </c>
    </row>
    <row r="34" spans="3:10" ht="12.75">
      <c r="C34" s="2">
        <v>27</v>
      </c>
      <c r="D34" s="1">
        <v>21.48</v>
      </c>
      <c r="E34" s="1">
        <v>311</v>
      </c>
      <c r="H34" s="2">
        <v>124</v>
      </c>
      <c r="J34" s="114">
        <v>0.0008723379629629629</v>
      </c>
    </row>
    <row r="35" spans="3:10" ht="12.75">
      <c r="C35" s="2">
        <v>28</v>
      </c>
      <c r="D35" s="1">
        <v>22</v>
      </c>
      <c r="E35" s="1">
        <v>314</v>
      </c>
      <c r="H35" s="2">
        <v>123</v>
      </c>
      <c r="I35" s="1">
        <v>7.7</v>
      </c>
      <c r="J35" s="114">
        <v>0.0008758101851851851</v>
      </c>
    </row>
    <row r="36" spans="3:10" ht="12.75">
      <c r="C36" s="2">
        <v>29</v>
      </c>
      <c r="D36" s="1">
        <v>22.52</v>
      </c>
      <c r="E36" s="1">
        <v>317</v>
      </c>
      <c r="H36" s="2">
        <v>122</v>
      </c>
      <c r="J36" s="114">
        <v>0.0008792824074074075</v>
      </c>
    </row>
    <row r="37" spans="3:10" ht="12.75">
      <c r="C37" s="2">
        <v>30</v>
      </c>
      <c r="D37" s="1">
        <v>23.04</v>
      </c>
      <c r="E37" s="1">
        <v>320</v>
      </c>
      <c r="H37" s="2">
        <v>121</v>
      </c>
      <c r="J37" s="114">
        <v>0.0008827546296296297</v>
      </c>
    </row>
    <row r="38" spans="3:10" ht="12.75">
      <c r="C38" s="2">
        <v>31</v>
      </c>
      <c r="D38" s="1">
        <v>23.56</v>
      </c>
      <c r="E38" s="1">
        <v>323</v>
      </c>
      <c r="H38" s="2">
        <v>120</v>
      </c>
      <c r="J38" s="114">
        <v>0.0008862268518518519</v>
      </c>
    </row>
    <row r="39" spans="3:10" ht="12.75">
      <c r="C39" s="2">
        <v>32</v>
      </c>
      <c r="D39" s="1">
        <v>24.08</v>
      </c>
      <c r="E39" s="1">
        <v>326</v>
      </c>
      <c r="H39" s="2">
        <v>119</v>
      </c>
      <c r="I39" s="1">
        <v>7.8</v>
      </c>
      <c r="J39" s="114">
        <v>0.000889699074074074</v>
      </c>
    </row>
    <row r="40" spans="3:10" ht="12.75">
      <c r="C40" s="2">
        <v>33</v>
      </c>
      <c r="D40" s="1">
        <v>24.6</v>
      </c>
      <c r="E40" s="1">
        <v>329</v>
      </c>
      <c r="H40" s="2">
        <v>118</v>
      </c>
      <c r="J40" s="114">
        <v>0.0008931712962962963</v>
      </c>
    </row>
    <row r="41" spans="3:10" ht="12.75">
      <c r="C41" s="2">
        <v>34</v>
      </c>
      <c r="D41" s="1">
        <v>25.12</v>
      </c>
      <c r="E41" s="1">
        <v>332</v>
      </c>
      <c r="H41" s="2">
        <v>117</v>
      </c>
      <c r="J41" s="114">
        <v>0.0008967592592592591</v>
      </c>
    </row>
    <row r="42" spans="3:10" ht="12.75">
      <c r="C42" s="2">
        <v>35</v>
      </c>
      <c r="D42" s="1">
        <v>25.62</v>
      </c>
      <c r="E42" s="1">
        <v>335</v>
      </c>
      <c r="H42" s="2">
        <v>116</v>
      </c>
      <c r="J42" s="114">
        <v>0.0009002314814814815</v>
      </c>
    </row>
    <row r="43" spans="3:10" ht="12.75">
      <c r="C43" s="2">
        <v>36</v>
      </c>
      <c r="D43" s="1">
        <v>26.14</v>
      </c>
      <c r="E43" s="1">
        <v>338</v>
      </c>
      <c r="H43" s="2">
        <v>115</v>
      </c>
      <c r="I43" s="1">
        <v>7.9</v>
      </c>
      <c r="J43" s="114">
        <v>0.0009038194444444444</v>
      </c>
    </row>
    <row r="44" spans="3:10" ht="12.75">
      <c r="C44" s="2">
        <v>37</v>
      </c>
      <c r="D44" s="1">
        <v>26.66</v>
      </c>
      <c r="E44" s="1">
        <v>341</v>
      </c>
      <c r="H44" s="2">
        <v>114</v>
      </c>
      <c r="J44" s="114">
        <v>0.0009074074074074074</v>
      </c>
    </row>
    <row r="45" spans="3:10" ht="12.75">
      <c r="C45" s="2">
        <v>38</v>
      </c>
      <c r="D45" s="1">
        <v>27.18</v>
      </c>
      <c r="E45" s="1">
        <v>344</v>
      </c>
      <c r="H45" s="2">
        <v>113</v>
      </c>
      <c r="J45" s="114">
        <v>0.0009109953703703705</v>
      </c>
    </row>
    <row r="46" spans="3:10" ht="12.75">
      <c r="C46" s="2">
        <v>39</v>
      </c>
      <c r="D46" s="1">
        <v>27.68</v>
      </c>
      <c r="E46" s="1">
        <v>347</v>
      </c>
      <c r="H46" s="2">
        <v>112</v>
      </c>
      <c r="J46" s="114">
        <v>0.0009145833333333333</v>
      </c>
    </row>
    <row r="47" spans="3:10" ht="12.75">
      <c r="C47" s="2">
        <v>40</v>
      </c>
      <c r="D47" s="1">
        <v>28.2</v>
      </c>
      <c r="E47" s="1">
        <v>350</v>
      </c>
      <c r="H47" s="2">
        <v>111</v>
      </c>
      <c r="I47" s="1">
        <v>8</v>
      </c>
      <c r="J47" s="114">
        <v>0.0009181712962962963</v>
      </c>
    </row>
    <row r="48" spans="3:10" ht="12.75">
      <c r="C48" s="2">
        <v>41</v>
      </c>
      <c r="D48" s="1">
        <v>28.72</v>
      </c>
      <c r="E48" s="1">
        <v>353</v>
      </c>
      <c r="H48" s="2">
        <v>110</v>
      </c>
      <c r="J48" s="114">
        <v>0.0009217592592592592</v>
      </c>
    </row>
    <row r="49" spans="3:10" ht="12.75">
      <c r="C49" s="2">
        <v>42</v>
      </c>
      <c r="D49" s="1">
        <v>29.22</v>
      </c>
      <c r="E49" s="1">
        <v>356</v>
      </c>
      <c r="H49" s="2">
        <v>109</v>
      </c>
      <c r="J49" s="114">
        <v>0.000925462962962963</v>
      </c>
    </row>
    <row r="50" spans="3:10" ht="12.75">
      <c r="C50" s="2">
        <v>43</v>
      </c>
      <c r="D50" s="1">
        <v>29.74</v>
      </c>
      <c r="E50" s="1">
        <v>359</v>
      </c>
      <c r="H50" s="2">
        <v>108</v>
      </c>
      <c r="J50" s="114">
        <v>0.0009291666666666667</v>
      </c>
    </row>
    <row r="51" spans="3:10" ht="12.75">
      <c r="C51" s="2">
        <v>44</v>
      </c>
      <c r="D51" s="1">
        <v>30.26</v>
      </c>
      <c r="E51" s="1">
        <v>362</v>
      </c>
      <c r="H51" s="2">
        <v>107</v>
      </c>
      <c r="I51" s="1">
        <v>8.1</v>
      </c>
      <c r="J51" s="114">
        <v>0.0009327546296296296</v>
      </c>
    </row>
    <row r="52" spans="3:10" ht="12.75">
      <c r="C52" s="2">
        <v>45</v>
      </c>
      <c r="D52" s="1">
        <v>30.76</v>
      </c>
      <c r="E52" s="1">
        <v>365</v>
      </c>
      <c r="H52" s="2">
        <v>106</v>
      </c>
      <c r="J52" s="114">
        <v>0.0009364583333333334</v>
      </c>
    </row>
    <row r="53" spans="3:10" ht="12.75">
      <c r="C53" s="2">
        <v>46</v>
      </c>
      <c r="D53" s="1">
        <v>31.28</v>
      </c>
      <c r="E53" s="1">
        <v>368</v>
      </c>
      <c r="H53" s="2">
        <v>105</v>
      </c>
      <c r="J53" s="114">
        <v>0.000940162037037037</v>
      </c>
    </row>
    <row r="54" spans="3:10" ht="12.75">
      <c r="C54" s="2">
        <v>47</v>
      </c>
      <c r="D54" s="1">
        <v>31.78</v>
      </c>
      <c r="E54" s="1">
        <v>371</v>
      </c>
      <c r="H54" s="2">
        <v>104</v>
      </c>
      <c r="J54" s="114">
        <v>0.0009439814814814814</v>
      </c>
    </row>
    <row r="55" spans="3:10" ht="12.75">
      <c r="C55" s="2">
        <v>48</v>
      </c>
      <c r="D55" s="1">
        <v>32.3</v>
      </c>
      <c r="E55" s="1">
        <v>374</v>
      </c>
      <c r="H55" s="2">
        <v>103</v>
      </c>
      <c r="I55" s="1">
        <v>8.2</v>
      </c>
      <c r="J55" s="114">
        <v>0.0009476851851851852</v>
      </c>
    </row>
    <row r="56" spans="3:10" ht="12.75">
      <c r="C56" s="2">
        <v>49</v>
      </c>
      <c r="D56" s="1">
        <v>32.8</v>
      </c>
      <c r="E56" s="1">
        <v>377</v>
      </c>
      <c r="H56" s="2">
        <v>102</v>
      </c>
      <c r="J56" s="114">
        <v>0.0009515046296296297</v>
      </c>
    </row>
    <row r="57" spans="3:10" ht="12.75">
      <c r="C57" s="2">
        <v>50</v>
      </c>
      <c r="D57" s="1">
        <v>33.3</v>
      </c>
      <c r="E57" s="1">
        <v>380</v>
      </c>
      <c r="H57" s="2">
        <v>101</v>
      </c>
      <c r="J57" s="114">
        <v>0.0009552083333333332</v>
      </c>
    </row>
    <row r="58" spans="3:10" ht="12.75">
      <c r="C58" s="2">
        <v>51</v>
      </c>
      <c r="D58" s="1">
        <v>33.82</v>
      </c>
      <c r="E58" s="1">
        <v>383</v>
      </c>
      <c r="H58" s="2">
        <v>100</v>
      </c>
      <c r="J58" s="114">
        <v>0.0009590277777777778</v>
      </c>
    </row>
    <row r="59" spans="3:10" ht="12.75">
      <c r="C59" s="2">
        <v>52</v>
      </c>
      <c r="D59" s="1">
        <v>34.32</v>
      </c>
      <c r="E59" s="1">
        <v>386</v>
      </c>
      <c r="H59" s="2">
        <v>99</v>
      </c>
      <c r="I59" s="1">
        <v>8.3</v>
      </c>
      <c r="J59" s="114">
        <v>0.0009628472222222223</v>
      </c>
    </row>
    <row r="60" spans="3:10" ht="12.75">
      <c r="C60" s="2">
        <v>53</v>
      </c>
      <c r="D60" s="1">
        <v>34.84</v>
      </c>
      <c r="E60" s="1">
        <v>389</v>
      </c>
      <c r="H60" s="2">
        <v>98</v>
      </c>
      <c r="J60" s="114">
        <v>0.0009666666666666666</v>
      </c>
    </row>
    <row r="61" spans="3:10" ht="12.75">
      <c r="C61" s="2">
        <v>54</v>
      </c>
      <c r="D61" s="1">
        <v>35.34</v>
      </c>
      <c r="E61" s="1">
        <v>392</v>
      </c>
      <c r="H61" s="2">
        <v>97</v>
      </c>
      <c r="J61" s="114">
        <v>0.0009706018518518518</v>
      </c>
    </row>
    <row r="62" spans="3:10" ht="12.75">
      <c r="C62" s="2">
        <v>55</v>
      </c>
      <c r="D62" s="1">
        <v>35.84</v>
      </c>
      <c r="E62" s="1">
        <v>395</v>
      </c>
      <c r="H62" s="2">
        <v>96</v>
      </c>
      <c r="I62" s="1">
        <v>8.4</v>
      </c>
      <c r="J62" s="114">
        <v>0.0009744212962962963</v>
      </c>
    </row>
    <row r="63" spans="3:10" ht="12.75">
      <c r="C63" s="2">
        <v>56</v>
      </c>
      <c r="D63" s="1">
        <v>36.34</v>
      </c>
      <c r="E63" s="1">
        <v>398</v>
      </c>
      <c r="H63" s="2">
        <v>95</v>
      </c>
      <c r="J63" s="114">
        <v>0.0009783564814814815</v>
      </c>
    </row>
    <row r="64" spans="3:10" ht="12.75">
      <c r="C64" s="2">
        <v>57</v>
      </c>
      <c r="D64" s="1">
        <v>36.86</v>
      </c>
      <c r="E64" s="1">
        <v>401</v>
      </c>
      <c r="H64" s="2">
        <v>94</v>
      </c>
      <c r="J64" s="114">
        <v>0.0009822916666666667</v>
      </c>
    </row>
    <row r="65" spans="3:10" ht="12.75">
      <c r="C65" s="2">
        <v>58</v>
      </c>
      <c r="D65" s="1">
        <v>37.36</v>
      </c>
      <c r="E65" s="1">
        <v>404</v>
      </c>
      <c r="H65" s="2">
        <v>93</v>
      </c>
      <c r="J65" s="114">
        <v>0.000986226851851852</v>
      </c>
    </row>
    <row r="66" spans="3:10" ht="12.75">
      <c r="C66" s="2">
        <v>59</v>
      </c>
      <c r="D66" s="1">
        <v>37.86</v>
      </c>
      <c r="E66" s="1">
        <v>407</v>
      </c>
      <c r="H66" s="2">
        <v>92</v>
      </c>
      <c r="I66" s="1">
        <v>8.5</v>
      </c>
      <c r="J66" s="114">
        <v>0.000990162037037037</v>
      </c>
    </row>
    <row r="67" spans="3:10" ht="12.75">
      <c r="C67" s="2">
        <v>60</v>
      </c>
      <c r="D67" s="1">
        <v>38.36</v>
      </c>
      <c r="E67" s="1">
        <v>410</v>
      </c>
      <c r="H67" s="2">
        <v>91</v>
      </c>
      <c r="J67" s="114">
        <v>0.000994212962962963</v>
      </c>
    </row>
    <row r="68" spans="3:10" ht="12.75">
      <c r="C68" s="2">
        <v>61</v>
      </c>
      <c r="D68" s="1">
        <v>38.86</v>
      </c>
      <c r="E68" s="1">
        <v>413</v>
      </c>
      <c r="H68" s="2">
        <v>90</v>
      </c>
      <c r="J68" s="114">
        <v>0.000998263888888889</v>
      </c>
    </row>
    <row r="69" spans="3:10" ht="12.75">
      <c r="C69" s="2">
        <v>62</v>
      </c>
      <c r="D69" s="1">
        <v>39.38</v>
      </c>
      <c r="E69" s="1">
        <v>416</v>
      </c>
      <c r="H69" s="2">
        <v>89</v>
      </c>
      <c r="J69" s="114">
        <v>0.001002199074074074</v>
      </c>
    </row>
    <row r="70" spans="3:10" ht="12.75">
      <c r="C70" s="2">
        <v>63</v>
      </c>
      <c r="D70" s="1">
        <v>39.88</v>
      </c>
      <c r="E70" s="1">
        <v>419</v>
      </c>
      <c r="H70" s="2">
        <v>88</v>
      </c>
      <c r="I70" s="1">
        <v>8.6</v>
      </c>
      <c r="J70" s="114">
        <v>0.00100625</v>
      </c>
    </row>
    <row r="71" spans="3:10" ht="12.75">
      <c r="C71" s="2">
        <v>64</v>
      </c>
      <c r="D71" s="1">
        <v>40.38</v>
      </c>
      <c r="E71" s="1">
        <v>422</v>
      </c>
      <c r="H71" s="2">
        <v>87</v>
      </c>
      <c r="J71" s="114">
        <v>0.0010104166666666666</v>
      </c>
    </row>
    <row r="72" spans="3:10" ht="12.75">
      <c r="C72" s="2">
        <v>65</v>
      </c>
      <c r="D72" s="1">
        <v>40.88</v>
      </c>
      <c r="E72" s="1">
        <v>425</v>
      </c>
      <c r="H72" s="2">
        <v>86</v>
      </c>
      <c r="J72" s="114">
        <v>0.0010144675925925926</v>
      </c>
    </row>
    <row r="73" spans="3:10" ht="12.75">
      <c r="C73" s="2">
        <v>66</v>
      </c>
      <c r="D73" s="1">
        <v>41.38</v>
      </c>
      <c r="E73" s="1">
        <v>428</v>
      </c>
      <c r="H73" s="2">
        <v>85</v>
      </c>
      <c r="I73" s="1">
        <v>8.7</v>
      </c>
      <c r="J73" s="114">
        <v>0.0010186342592592593</v>
      </c>
    </row>
    <row r="74" spans="3:10" ht="12.75">
      <c r="C74" s="2">
        <v>67</v>
      </c>
      <c r="D74" s="1">
        <v>41.88</v>
      </c>
      <c r="E74" s="1">
        <v>431</v>
      </c>
      <c r="H74" s="2">
        <v>84</v>
      </c>
      <c r="J74" s="114">
        <v>0.001022800925925926</v>
      </c>
    </row>
    <row r="75" spans="3:10" ht="12.75">
      <c r="C75" s="2">
        <v>68</v>
      </c>
      <c r="D75" s="1">
        <v>42.38</v>
      </c>
      <c r="E75" s="1">
        <v>434</v>
      </c>
      <c r="H75" s="2">
        <v>83</v>
      </c>
      <c r="J75" s="114">
        <v>0.0010269675925925926</v>
      </c>
    </row>
    <row r="76" spans="3:10" ht="12.75">
      <c r="C76" s="2">
        <v>69</v>
      </c>
      <c r="D76" s="1">
        <v>42.88</v>
      </c>
      <c r="E76" s="1">
        <v>437</v>
      </c>
      <c r="H76" s="2">
        <v>82</v>
      </c>
      <c r="I76" s="1">
        <v>8.8</v>
      </c>
      <c r="J76" s="114">
        <v>0.0010311342592592592</v>
      </c>
    </row>
    <row r="77" spans="3:10" ht="12.75">
      <c r="C77" s="2">
        <v>70</v>
      </c>
      <c r="D77" s="1">
        <v>43.38</v>
      </c>
      <c r="E77" s="1">
        <v>440</v>
      </c>
      <c r="H77" s="2">
        <v>81</v>
      </c>
      <c r="J77" s="114">
        <v>0.0010354166666666667</v>
      </c>
    </row>
    <row r="78" spans="3:10" ht="12.75">
      <c r="C78" s="2">
        <v>71</v>
      </c>
      <c r="D78" s="1">
        <v>43.88</v>
      </c>
      <c r="E78" s="1">
        <v>443</v>
      </c>
      <c r="H78" s="2">
        <v>80</v>
      </c>
      <c r="J78" s="114">
        <v>0.0010395833333333331</v>
      </c>
    </row>
    <row r="79" spans="3:10" ht="12.75">
      <c r="C79" s="2">
        <v>72</v>
      </c>
      <c r="D79" s="1">
        <v>44.38</v>
      </c>
      <c r="E79" s="1">
        <v>446</v>
      </c>
      <c r="H79" s="2">
        <v>79</v>
      </c>
      <c r="J79" s="114">
        <v>0.0010438657407407406</v>
      </c>
    </row>
    <row r="80" spans="3:10" ht="12.75">
      <c r="C80" s="2">
        <v>73</v>
      </c>
      <c r="D80" s="1">
        <v>44.88</v>
      </c>
      <c r="E80" s="1">
        <v>449</v>
      </c>
      <c r="H80" s="2">
        <v>78</v>
      </c>
      <c r="I80" s="1">
        <v>8.9</v>
      </c>
      <c r="J80" s="114">
        <v>0.001048263888888889</v>
      </c>
    </row>
    <row r="81" spans="3:10" ht="12.75">
      <c r="C81" s="2">
        <v>74</v>
      </c>
      <c r="D81" s="1">
        <v>45.38</v>
      </c>
      <c r="E81" s="1">
        <v>452</v>
      </c>
      <c r="H81" s="2">
        <v>77</v>
      </c>
      <c r="J81" s="114">
        <v>0.0010525462962962964</v>
      </c>
    </row>
    <row r="82" spans="3:10" ht="12.75">
      <c r="C82" s="2">
        <v>75</v>
      </c>
      <c r="D82" s="1">
        <v>45.86</v>
      </c>
      <c r="E82" s="1">
        <v>455</v>
      </c>
      <c r="H82" s="2">
        <v>76</v>
      </c>
      <c r="J82" s="114">
        <v>0.0010569444444444443</v>
      </c>
    </row>
    <row r="83" spans="3:10" ht="12.75">
      <c r="C83" s="2">
        <v>76</v>
      </c>
      <c r="D83" s="1">
        <v>46.36</v>
      </c>
      <c r="E83" s="1">
        <v>458</v>
      </c>
      <c r="H83" s="2">
        <v>75</v>
      </c>
      <c r="I83" s="1">
        <v>9</v>
      </c>
      <c r="J83" s="114">
        <v>0.0010613425925925927</v>
      </c>
    </row>
    <row r="84" spans="3:10" ht="12.75">
      <c r="C84" s="2">
        <v>77</v>
      </c>
      <c r="D84" s="1">
        <v>46.86</v>
      </c>
      <c r="E84" s="1">
        <v>461</v>
      </c>
      <c r="H84" s="2">
        <v>74</v>
      </c>
      <c r="J84" s="114">
        <v>0.0010657407407407406</v>
      </c>
    </row>
    <row r="85" spans="3:10" ht="12.75">
      <c r="C85" s="2">
        <v>78</v>
      </c>
      <c r="D85" s="1">
        <v>47.36</v>
      </c>
      <c r="E85" s="1">
        <v>464</v>
      </c>
      <c r="H85" s="2">
        <v>73</v>
      </c>
      <c r="J85" s="114">
        <v>0.001070138888888889</v>
      </c>
    </row>
    <row r="86" spans="3:10" ht="12.75">
      <c r="C86" s="2">
        <v>79</v>
      </c>
      <c r="D86" s="1">
        <v>47.86</v>
      </c>
      <c r="E86" s="1">
        <v>467</v>
      </c>
      <c r="H86" s="2">
        <v>72</v>
      </c>
      <c r="I86" s="1">
        <v>9.1</v>
      </c>
      <c r="J86" s="114">
        <v>0.0010746527777777777</v>
      </c>
    </row>
    <row r="87" spans="3:10" ht="12.75">
      <c r="C87" s="2">
        <v>80</v>
      </c>
      <c r="D87" s="1">
        <v>48.34</v>
      </c>
      <c r="E87" s="1">
        <v>470</v>
      </c>
      <c r="H87" s="2">
        <v>71</v>
      </c>
      <c r="J87" s="114">
        <v>0.0010791666666666666</v>
      </c>
    </row>
    <row r="88" spans="3:12" ht="12.75">
      <c r="C88" s="2">
        <v>81</v>
      </c>
      <c r="D88" s="1">
        <v>48.84</v>
      </c>
      <c r="E88" s="1">
        <v>474</v>
      </c>
      <c r="H88" s="2">
        <v>70</v>
      </c>
      <c r="J88" s="114">
        <v>0.0010836805555555556</v>
      </c>
      <c r="L88" s="4"/>
    </row>
    <row r="89" spans="3:12" ht="12.75">
      <c r="C89" s="2">
        <v>82</v>
      </c>
      <c r="D89" s="1">
        <v>49.34</v>
      </c>
      <c r="E89" s="1">
        <v>477</v>
      </c>
      <c r="H89" s="2">
        <v>69</v>
      </c>
      <c r="I89" s="1">
        <v>9.2</v>
      </c>
      <c r="J89" s="114">
        <v>0.001088310185185185</v>
      </c>
      <c r="L89" s="4"/>
    </row>
    <row r="90" spans="3:12" ht="12.75">
      <c r="C90" s="2">
        <v>83</v>
      </c>
      <c r="D90" s="1">
        <v>49.82</v>
      </c>
      <c r="E90" s="1">
        <v>480</v>
      </c>
      <c r="H90" s="2">
        <v>68</v>
      </c>
      <c r="J90" s="114">
        <v>0.0010929398148148148</v>
      </c>
      <c r="L90" s="4"/>
    </row>
    <row r="91" spans="3:12" ht="12.75">
      <c r="C91" s="2">
        <v>84</v>
      </c>
      <c r="D91" s="1">
        <v>50.32</v>
      </c>
      <c r="E91" s="1">
        <v>483</v>
      </c>
      <c r="H91" s="2">
        <v>67</v>
      </c>
      <c r="J91" s="114">
        <v>0.0010975694444444444</v>
      </c>
      <c r="L91" s="4"/>
    </row>
    <row r="92" spans="3:12" ht="12.75">
      <c r="C92" s="2">
        <v>85</v>
      </c>
      <c r="D92" s="1">
        <v>50.82</v>
      </c>
      <c r="E92" s="1">
        <v>486</v>
      </c>
      <c r="H92" s="2">
        <v>66</v>
      </c>
      <c r="I92" s="1">
        <v>9.3</v>
      </c>
      <c r="J92" s="114">
        <v>0.001102199074074074</v>
      </c>
      <c r="L92" s="4"/>
    </row>
    <row r="93" spans="3:10" ht="12.75">
      <c r="C93" s="2">
        <v>86</v>
      </c>
      <c r="D93" s="1">
        <v>51.3</v>
      </c>
      <c r="E93" s="1">
        <v>489</v>
      </c>
      <c r="H93" s="2">
        <v>65</v>
      </c>
      <c r="J93" s="114">
        <v>0.0011069444444444445</v>
      </c>
    </row>
    <row r="94" spans="3:10" ht="12.75">
      <c r="C94" s="2">
        <v>87</v>
      </c>
      <c r="D94" s="1">
        <v>51.8</v>
      </c>
      <c r="E94" s="1">
        <v>492</v>
      </c>
      <c r="H94" s="2">
        <v>64</v>
      </c>
      <c r="J94" s="114">
        <v>0.0011116898148148147</v>
      </c>
    </row>
    <row r="95" spans="3:10" ht="12.75">
      <c r="C95" s="2">
        <v>88</v>
      </c>
      <c r="D95" s="1">
        <v>52.28</v>
      </c>
      <c r="E95" s="1">
        <v>495</v>
      </c>
      <c r="H95" s="2">
        <v>63</v>
      </c>
      <c r="I95" s="1">
        <v>9.4</v>
      </c>
      <c r="J95" s="114">
        <v>0.0011164351851851854</v>
      </c>
    </row>
    <row r="96" spans="3:10" ht="12.75">
      <c r="C96" s="2">
        <v>89</v>
      </c>
      <c r="D96" s="1">
        <v>52.78</v>
      </c>
      <c r="E96" s="1">
        <v>497</v>
      </c>
      <c r="H96" s="2">
        <v>62</v>
      </c>
      <c r="J96" s="114">
        <v>0.0011212962962962962</v>
      </c>
    </row>
    <row r="97" spans="3:10" ht="12.75">
      <c r="C97" s="2">
        <v>90</v>
      </c>
      <c r="D97" s="1">
        <v>53.26</v>
      </c>
      <c r="E97" s="1">
        <v>500</v>
      </c>
      <c r="H97" s="2">
        <v>61</v>
      </c>
      <c r="J97" s="114">
        <v>0.0011261574074074073</v>
      </c>
    </row>
    <row r="98" spans="3:10" ht="12.75">
      <c r="C98" s="2">
        <v>91</v>
      </c>
      <c r="D98" s="1">
        <v>53.76</v>
      </c>
      <c r="E98" s="1">
        <v>502</v>
      </c>
      <c r="H98" s="2">
        <v>60</v>
      </c>
      <c r="I98" s="1">
        <v>9.5</v>
      </c>
      <c r="J98" s="114">
        <v>0.0011310185185185186</v>
      </c>
    </row>
    <row r="99" spans="3:10" ht="12.75">
      <c r="C99" s="2">
        <v>92</v>
      </c>
      <c r="D99" s="1">
        <v>54.24</v>
      </c>
      <c r="E99" s="1">
        <v>505</v>
      </c>
      <c r="H99" s="2">
        <v>59</v>
      </c>
      <c r="J99" s="114">
        <v>0.0011359953703703703</v>
      </c>
    </row>
    <row r="100" spans="3:10" ht="12.75">
      <c r="C100" s="2">
        <v>93</v>
      </c>
      <c r="D100" s="1">
        <v>54.74</v>
      </c>
      <c r="E100" s="1">
        <v>507</v>
      </c>
      <c r="H100" s="2">
        <v>58</v>
      </c>
      <c r="J100" s="114">
        <v>0.0011409722222222223</v>
      </c>
    </row>
    <row r="101" spans="3:10" ht="12.75">
      <c r="C101" s="2">
        <v>94</v>
      </c>
      <c r="D101" s="1">
        <v>55.22</v>
      </c>
      <c r="E101" s="1">
        <v>510</v>
      </c>
      <c r="H101" s="2">
        <v>57</v>
      </c>
      <c r="I101" s="1">
        <v>9.6</v>
      </c>
      <c r="J101" s="114">
        <v>0.0011460648148148148</v>
      </c>
    </row>
    <row r="102" spans="3:10" ht="12.75">
      <c r="C102" s="2">
        <v>95</v>
      </c>
      <c r="D102" s="1">
        <v>55.72</v>
      </c>
      <c r="E102" s="1">
        <v>512</v>
      </c>
      <c r="H102" s="2">
        <v>56</v>
      </c>
      <c r="J102" s="114">
        <v>0.0011511574074074074</v>
      </c>
    </row>
    <row r="103" spans="3:10" ht="12.75">
      <c r="C103" s="2">
        <v>96</v>
      </c>
      <c r="D103" s="1">
        <v>56.2</v>
      </c>
      <c r="E103" s="1">
        <v>515</v>
      </c>
      <c r="H103" s="2">
        <v>55</v>
      </c>
      <c r="J103" s="114">
        <v>0.00115625</v>
      </c>
    </row>
    <row r="104" spans="3:10" ht="12.75">
      <c r="C104" s="2">
        <v>97</v>
      </c>
      <c r="D104" s="1">
        <v>56.68</v>
      </c>
      <c r="E104" s="1">
        <v>517</v>
      </c>
      <c r="H104" s="2">
        <v>54</v>
      </c>
      <c r="I104" s="1">
        <v>9.7</v>
      </c>
      <c r="J104" s="114">
        <v>0.0011614583333333331</v>
      </c>
    </row>
    <row r="105" spans="3:10" ht="12.75">
      <c r="C105" s="2">
        <v>98</v>
      </c>
      <c r="D105" s="1">
        <v>57.18</v>
      </c>
      <c r="E105" s="1">
        <v>520</v>
      </c>
      <c r="H105" s="2">
        <v>53</v>
      </c>
      <c r="J105" s="114">
        <v>0.0011666666666666668</v>
      </c>
    </row>
    <row r="106" spans="3:10" ht="12.75">
      <c r="C106" s="2">
        <v>99</v>
      </c>
      <c r="D106" s="1">
        <v>57.66</v>
      </c>
      <c r="E106" s="1">
        <v>522</v>
      </c>
      <c r="H106" s="2">
        <v>52</v>
      </c>
      <c r="J106" s="114">
        <v>0.001171875</v>
      </c>
    </row>
    <row r="107" spans="3:10" ht="12.75">
      <c r="C107" s="2">
        <v>100</v>
      </c>
      <c r="D107" s="1">
        <v>58.14</v>
      </c>
      <c r="E107" s="1">
        <v>525</v>
      </c>
      <c r="H107" s="2">
        <v>51</v>
      </c>
      <c r="I107" s="1">
        <v>9.8</v>
      </c>
      <c r="J107" s="114">
        <v>0.0011771990740740742</v>
      </c>
    </row>
    <row r="108" spans="3:10" ht="12.75">
      <c r="C108" s="2">
        <v>101</v>
      </c>
      <c r="D108" s="1">
        <v>58.64</v>
      </c>
      <c r="E108" s="1">
        <v>528</v>
      </c>
      <c r="H108" s="2">
        <v>50</v>
      </c>
      <c r="J108" s="114">
        <v>0.0011825231481481483</v>
      </c>
    </row>
    <row r="109" spans="3:10" ht="12.75">
      <c r="C109" s="2">
        <v>102</v>
      </c>
      <c r="D109" s="1">
        <v>59.12</v>
      </c>
      <c r="E109" s="1">
        <v>530</v>
      </c>
      <c r="H109" s="2">
        <v>49</v>
      </c>
      <c r="I109" s="1">
        <v>9.9</v>
      </c>
      <c r="J109" s="114">
        <v>0.001187962962962963</v>
      </c>
    </row>
    <row r="110" spans="3:10" ht="12.75">
      <c r="C110" s="2">
        <v>103</v>
      </c>
      <c r="D110" s="1">
        <v>59.6</v>
      </c>
      <c r="E110" s="1">
        <v>533</v>
      </c>
      <c r="H110" s="2">
        <v>48</v>
      </c>
      <c r="J110" s="114">
        <v>0.0011935185185185185</v>
      </c>
    </row>
    <row r="111" spans="3:10" ht="12.75">
      <c r="C111" s="2">
        <v>104</v>
      </c>
      <c r="D111" s="1">
        <v>60.08</v>
      </c>
      <c r="E111" s="1">
        <v>536</v>
      </c>
      <c r="H111" s="2">
        <v>47</v>
      </c>
      <c r="J111" s="114">
        <v>0.001199074074074074</v>
      </c>
    </row>
    <row r="112" spans="3:10" ht="12.75">
      <c r="C112" s="2">
        <v>105</v>
      </c>
      <c r="D112" s="1">
        <v>60.58</v>
      </c>
      <c r="E112" s="1">
        <v>538</v>
      </c>
      <c r="H112" s="2">
        <v>46</v>
      </c>
      <c r="I112" s="1">
        <v>10</v>
      </c>
      <c r="J112" s="114">
        <v>0.0012046296296296295</v>
      </c>
    </row>
    <row r="113" spans="3:10" ht="12.75">
      <c r="C113" s="2">
        <v>106</v>
      </c>
      <c r="D113" s="1">
        <v>61.06</v>
      </c>
      <c r="E113" s="1">
        <v>540</v>
      </c>
      <c r="H113" s="2">
        <v>45</v>
      </c>
      <c r="J113" s="114">
        <v>0.001210300925925926</v>
      </c>
    </row>
    <row r="114" spans="3:10" ht="12.75">
      <c r="C114" s="2">
        <v>107</v>
      </c>
      <c r="D114" s="1">
        <v>61.54</v>
      </c>
      <c r="E114" s="1">
        <v>542</v>
      </c>
      <c r="H114" s="2">
        <v>44</v>
      </c>
      <c r="J114" s="114">
        <v>0.0012159722222222222</v>
      </c>
    </row>
    <row r="115" spans="3:10" ht="12.75">
      <c r="C115" s="2">
        <v>108</v>
      </c>
      <c r="D115" s="1">
        <v>62.02</v>
      </c>
      <c r="E115" s="1">
        <v>544</v>
      </c>
      <c r="H115" s="2">
        <v>43</v>
      </c>
      <c r="I115" s="1">
        <v>10.1</v>
      </c>
      <c r="J115" s="114">
        <v>0.0012217592592592595</v>
      </c>
    </row>
    <row r="116" spans="3:10" ht="12.75">
      <c r="C116" s="2">
        <v>109</v>
      </c>
      <c r="D116" s="1">
        <v>62.5</v>
      </c>
      <c r="E116" s="1">
        <v>547</v>
      </c>
      <c r="H116" s="2">
        <v>42</v>
      </c>
      <c r="J116" s="114">
        <v>0.001227662037037037</v>
      </c>
    </row>
    <row r="117" spans="3:10" ht="12.75">
      <c r="C117" s="2">
        <v>110</v>
      </c>
      <c r="D117" s="1">
        <v>62.98</v>
      </c>
      <c r="E117" s="1">
        <v>550</v>
      </c>
      <c r="H117" s="2">
        <v>41</v>
      </c>
      <c r="I117" s="1">
        <v>10.2</v>
      </c>
      <c r="J117" s="114">
        <v>0.0012335648148148147</v>
      </c>
    </row>
    <row r="118" spans="3:10" ht="12.75">
      <c r="C118" s="2">
        <v>111</v>
      </c>
      <c r="D118" s="1">
        <v>63.46</v>
      </c>
      <c r="E118" s="1">
        <v>554</v>
      </c>
      <c r="H118" s="2">
        <v>40</v>
      </c>
      <c r="J118" s="114">
        <v>0.0012395833333333334</v>
      </c>
    </row>
    <row r="119" spans="3:10" ht="12.75">
      <c r="C119" s="2">
        <v>112</v>
      </c>
      <c r="D119" s="1">
        <v>63.94</v>
      </c>
      <c r="E119" s="1">
        <v>557</v>
      </c>
      <c r="H119" s="2">
        <v>39</v>
      </c>
      <c r="I119" s="1">
        <v>10.3</v>
      </c>
      <c r="J119" s="114">
        <v>0.001245601851851852</v>
      </c>
    </row>
    <row r="120" spans="3:10" ht="12.75">
      <c r="C120" s="2">
        <v>113</v>
      </c>
      <c r="D120" s="1">
        <v>64.42</v>
      </c>
      <c r="E120" s="1">
        <v>559</v>
      </c>
      <c r="H120" s="2">
        <v>38</v>
      </c>
      <c r="J120" s="114">
        <v>0.0012517361111111112</v>
      </c>
    </row>
    <row r="121" spans="3:10" ht="12.75">
      <c r="C121" s="2">
        <v>114</v>
      </c>
      <c r="D121" s="1">
        <v>64.9</v>
      </c>
      <c r="E121" s="1">
        <v>561</v>
      </c>
      <c r="H121" s="2">
        <v>37</v>
      </c>
      <c r="J121" s="114">
        <v>0.0012579861111111112</v>
      </c>
    </row>
    <row r="122" spans="3:10" ht="12.75">
      <c r="C122" s="2">
        <v>115</v>
      </c>
      <c r="D122" s="1">
        <v>65.38</v>
      </c>
      <c r="E122" s="1">
        <v>564</v>
      </c>
      <c r="H122" s="2">
        <v>36</v>
      </c>
      <c r="I122" s="1">
        <v>10.4</v>
      </c>
      <c r="J122" s="114">
        <v>0.0012643518518518518</v>
      </c>
    </row>
    <row r="123" spans="3:10" ht="12.75">
      <c r="C123" s="2">
        <v>116</v>
      </c>
      <c r="D123" s="1">
        <v>65.86</v>
      </c>
      <c r="E123" s="1">
        <v>566</v>
      </c>
      <c r="H123" s="2">
        <v>35</v>
      </c>
      <c r="J123" s="114">
        <v>0.0012707175925925926</v>
      </c>
    </row>
    <row r="124" spans="3:10" ht="12.75">
      <c r="C124" s="2">
        <v>117</v>
      </c>
      <c r="D124" s="1">
        <v>66.34</v>
      </c>
      <c r="E124" s="1">
        <v>568</v>
      </c>
      <c r="H124" s="2">
        <v>34</v>
      </c>
      <c r="I124" s="1">
        <v>10.5</v>
      </c>
      <c r="J124" s="114">
        <v>0.0012771990740740743</v>
      </c>
    </row>
    <row r="125" spans="3:10" ht="12.75">
      <c r="C125" s="2">
        <v>118</v>
      </c>
      <c r="D125" s="1">
        <v>66.82</v>
      </c>
      <c r="E125" s="1">
        <v>571</v>
      </c>
      <c r="H125" s="2">
        <v>33</v>
      </c>
      <c r="J125" s="114">
        <v>0.0012837962962962963</v>
      </c>
    </row>
    <row r="126" spans="3:10" ht="12.75">
      <c r="C126" s="2">
        <v>119</v>
      </c>
      <c r="D126" s="1">
        <v>67.3</v>
      </c>
      <c r="E126" s="1">
        <v>573</v>
      </c>
      <c r="H126" s="2">
        <v>32</v>
      </c>
      <c r="I126" s="1">
        <v>10.6</v>
      </c>
      <c r="J126" s="114">
        <v>0.0012905092592592593</v>
      </c>
    </row>
    <row r="127" spans="3:10" ht="12.75">
      <c r="C127" s="2">
        <v>120</v>
      </c>
      <c r="D127" s="1">
        <v>67.78</v>
      </c>
      <c r="E127" s="1">
        <v>575</v>
      </c>
      <c r="H127" s="2">
        <v>31</v>
      </c>
      <c r="J127" s="114">
        <v>0.001297337962962963</v>
      </c>
    </row>
    <row r="128" spans="3:10" ht="12.75">
      <c r="C128" s="2">
        <v>121</v>
      </c>
      <c r="D128" s="1">
        <v>68.26</v>
      </c>
      <c r="E128" s="1">
        <v>576</v>
      </c>
      <c r="H128" s="2">
        <v>30</v>
      </c>
      <c r="I128" s="1">
        <v>10.7</v>
      </c>
      <c r="J128" s="114">
        <v>0.0013041666666666668</v>
      </c>
    </row>
    <row r="129" spans="3:10" ht="12.75">
      <c r="C129" s="2">
        <v>122</v>
      </c>
      <c r="D129" s="1">
        <v>68.74</v>
      </c>
      <c r="E129" s="1">
        <v>578</v>
      </c>
      <c r="H129" s="2">
        <v>29</v>
      </c>
      <c r="J129" s="114">
        <v>0.0013112268518518518</v>
      </c>
    </row>
    <row r="130" spans="3:10" ht="12.75">
      <c r="C130" s="2">
        <v>123</v>
      </c>
      <c r="D130" s="1">
        <v>69.22</v>
      </c>
      <c r="E130" s="1">
        <v>579</v>
      </c>
      <c r="H130" s="2">
        <v>28</v>
      </c>
      <c r="I130" s="1">
        <v>10.8</v>
      </c>
      <c r="J130" s="114">
        <v>0.0013184027777777777</v>
      </c>
    </row>
    <row r="131" spans="3:10" ht="12.75">
      <c r="C131" s="2">
        <v>124</v>
      </c>
      <c r="D131" s="1">
        <v>69.68</v>
      </c>
      <c r="E131" s="1">
        <v>581</v>
      </c>
      <c r="H131" s="2">
        <v>27</v>
      </c>
      <c r="J131" s="114">
        <v>0.0013256944444444444</v>
      </c>
    </row>
    <row r="132" spans="3:10" ht="12.75">
      <c r="C132" s="2">
        <v>125</v>
      </c>
      <c r="D132" s="1">
        <v>70.16</v>
      </c>
      <c r="E132" s="1">
        <v>582</v>
      </c>
      <c r="H132" s="2">
        <v>26</v>
      </c>
      <c r="I132" s="1">
        <v>10.9</v>
      </c>
      <c r="J132" s="114">
        <v>0.0013331018518518518</v>
      </c>
    </row>
    <row r="133" spans="3:10" ht="12.75">
      <c r="C133" s="2">
        <v>126</v>
      </c>
      <c r="D133" s="1">
        <v>70.64</v>
      </c>
      <c r="E133" s="1">
        <v>584</v>
      </c>
      <c r="H133" s="2">
        <v>25</v>
      </c>
      <c r="J133" s="114">
        <v>0.0013406249999999998</v>
      </c>
    </row>
    <row r="134" spans="3:10" ht="12.75">
      <c r="C134" s="2">
        <v>127</v>
      </c>
      <c r="D134" s="1">
        <v>71.12</v>
      </c>
      <c r="E134" s="1">
        <v>585</v>
      </c>
      <c r="H134" s="2">
        <v>24</v>
      </c>
      <c r="I134" s="1">
        <v>11</v>
      </c>
      <c r="J134" s="114">
        <v>0.0013562499999999998</v>
      </c>
    </row>
    <row r="135" spans="3:10" ht="12.75">
      <c r="C135" s="2">
        <v>128</v>
      </c>
      <c r="D135" s="1">
        <v>71.6</v>
      </c>
      <c r="E135" s="1">
        <v>587</v>
      </c>
      <c r="H135" s="2">
        <v>23</v>
      </c>
      <c r="J135" s="114">
        <v>0.0013597222222222222</v>
      </c>
    </row>
    <row r="136" spans="3:10" ht="12.75">
      <c r="C136" s="2">
        <v>129</v>
      </c>
      <c r="D136" s="1">
        <v>72.06</v>
      </c>
      <c r="E136" s="1">
        <v>588</v>
      </c>
      <c r="H136" s="2">
        <v>22</v>
      </c>
      <c r="I136" s="1">
        <v>11.1</v>
      </c>
      <c r="J136" s="114">
        <v>0.001364236111111111</v>
      </c>
    </row>
    <row r="137" spans="3:10" ht="12.75">
      <c r="C137" s="2">
        <v>130</v>
      </c>
      <c r="D137" s="1">
        <v>72.54</v>
      </c>
      <c r="E137" s="1">
        <v>590</v>
      </c>
      <c r="H137" s="2">
        <v>21</v>
      </c>
      <c r="J137" s="114">
        <v>0.0013724537037037036</v>
      </c>
    </row>
    <row r="138" spans="3:10" ht="12.75">
      <c r="C138" s="2">
        <v>131</v>
      </c>
      <c r="D138" s="1">
        <v>73.02</v>
      </c>
      <c r="E138" s="1">
        <v>591</v>
      </c>
      <c r="H138" s="2">
        <v>20</v>
      </c>
      <c r="I138" s="1">
        <v>11.2</v>
      </c>
      <c r="J138" s="114">
        <v>0.0013809027777777778</v>
      </c>
    </row>
    <row r="139" spans="3:10" ht="12.75">
      <c r="C139" s="2">
        <v>132</v>
      </c>
      <c r="D139" s="1">
        <v>73.48</v>
      </c>
      <c r="E139" s="1">
        <v>593</v>
      </c>
      <c r="H139" s="2">
        <v>19</v>
      </c>
      <c r="I139" s="1">
        <v>11.3</v>
      </c>
      <c r="J139" s="114">
        <v>0.0013895833333333332</v>
      </c>
    </row>
    <row r="140" spans="3:10" ht="12.75">
      <c r="C140" s="2">
        <v>133</v>
      </c>
      <c r="D140" s="1">
        <v>73.96</v>
      </c>
      <c r="E140" s="1">
        <v>594</v>
      </c>
      <c r="H140" s="2">
        <v>18</v>
      </c>
      <c r="J140" s="114">
        <v>0.0013983796296296296</v>
      </c>
    </row>
    <row r="141" spans="3:10" ht="12.75">
      <c r="C141" s="2">
        <v>134</v>
      </c>
      <c r="D141" s="1">
        <v>74.44</v>
      </c>
      <c r="E141" s="1">
        <v>596</v>
      </c>
      <c r="H141" s="2">
        <v>17</v>
      </c>
      <c r="I141" s="1">
        <v>11.4</v>
      </c>
      <c r="J141" s="114">
        <v>0.0014075231481481482</v>
      </c>
    </row>
    <row r="142" spans="3:10" ht="12.75">
      <c r="C142" s="2">
        <v>135</v>
      </c>
      <c r="D142" s="1">
        <v>74.9</v>
      </c>
      <c r="E142" s="1">
        <v>597</v>
      </c>
      <c r="H142" s="2">
        <v>16</v>
      </c>
      <c r="I142" s="1">
        <v>11.5</v>
      </c>
      <c r="J142" s="114">
        <v>0.001416898148148148</v>
      </c>
    </row>
    <row r="143" spans="3:10" ht="12.75">
      <c r="C143" s="2">
        <v>136</v>
      </c>
      <c r="D143" s="1">
        <v>75.38</v>
      </c>
      <c r="E143" s="1">
        <v>599</v>
      </c>
      <c r="H143" s="2">
        <v>15</v>
      </c>
      <c r="J143" s="114">
        <v>0.0014266203703703704</v>
      </c>
    </row>
    <row r="144" spans="3:10" ht="12.75">
      <c r="C144" s="2">
        <v>137</v>
      </c>
      <c r="D144" s="1">
        <v>75.84</v>
      </c>
      <c r="E144" s="1">
        <v>600</v>
      </c>
      <c r="H144" s="2">
        <v>14</v>
      </c>
      <c r="I144" s="1">
        <v>11.6</v>
      </c>
      <c r="J144" s="114">
        <v>0.001436689814814815</v>
      </c>
    </row>
    <row r="145" spans="3:10" ht="12.75">
      <c r="C145" s="2">
        <v>138</v>
      </c>
      <c r="D145" s="1">
        <v>76.32</v>
      </c>
      <c r="E145" s="1">
        <v>602</v>
      </c>
      <c r="H145" s="2">
        <v>13</v>
      </c>
      <c r="I145" s="1">
        <v>11.7</v>
      </c>
      <c r="J145" s="114">
        <v>0.0014471064814814815</v>
      </c>
    </row>
    <row r="146" spans="3:10" ht="12.75">
      <c r="C146" s="2">
        <v>139</v>
      </c>
      <c r="D146" s="1">
        <v>76.78</v>
      </c>
      <c r="E146" s="1">
        <v>603</v>
      </c>
      <c r="H146" s="2">
        <v>12</v>
      </c>
      <c r="J146" s="114">
        <v>0.0014578703703703704</v>
      </c>
    </row>
    <row r="147" spans="3:10" ht="12.75">
      <c r="C147" s="2">
        <v>140</v>
      </c>
      <c r="D147" s="1">
        <v>77.26</v>
      </c>
      <c r="E147" s="1">
        <v>605</v>
      </c>
      <c r="H147" s="2">
        <v>11</v>
      </c>
      <c r="I147" s="1">
        <v>11.8</v>
      </c>
      <c r="J147" s="114">
        <v>0.0014690972222222221</v>
      </c>
    </row>
    <row r="148" spans="3:10" ht="12.75">
      <c r="C148" s="2">
        <v>141</v>
      </c>
      <c r="D148" s="1">
        <v>77.72</v>
      </c>
      <c r="E148" s="1">
        <v>606</v>
      </c>
      <c r="H148" s="2">
        <v>10</v>
      </c>
      <c r="I148" s="1">
        <v>11.9</v>
      </c>
      <c r="J148" s="114">
        <v>0.0014809027777777778</v>
      </c>
    </row>
    <row r="149" spans="3:10" ht="12.75">
      <c r="C149" s="2">
        <v>142</v>
      </c>
      <c r="D149" s="1">
        <v>78.2</v>
      </c>
      <c r="E149" s="1">
        <v>608</v>
      </c>
      <c r="H149" s="2">
        <v>9</v>
      </c>
      <c r="I149" s="1">
        <v>12</v>
      </c>
      <c r="J149" s="114">
        <v>0.001493287037037037</v>
      </c>
    </row>
    <row r="150" spans="3:10" ht="12.75">
      <c r="C150" s="2">
        <v>143</v>
      </c>
      <c r="D150" s="1">
        <v>78.66</v>
      </c>
      <c r="E150" s="1">
        <v>609</v>
      </c>
      <c r="H150" s="2">
        <v>8</v>
      </c>
      <c r="I150" s="1">
        <v>12.1</v>
      </c>
      <c r="J150" s="114">
        <v>0.00150625</v>
      </c>
    </row>
    <row r="151" spans="3:10" ht="12.75">
      <c r="C151" s="2">
        <v>144</v>
      </c>
      <c r="D151" s="1">
        <v>79.14</v>
      </c>
      <c r="E151" s="1">
        <v>611</v>
      </c>
      <c r="H151" s="2">
        <v>7</v>
      </c>
      <c r="I151" s="1">
        <v>12.2</v>
      </c>
      <c r="J151" s="114">
        <v>0.0015202546296296294</v>
      </c>
    </row>
    <row r="152" spans="3:10" ht="12.75">
      <c r="C152" s="2">
        <v>145</v>
      </c>
      <c r="D152" s="1">
        <v>79.6</v>
      </c>
      <c r="E152" s="1">
        <v>613</v>
      </c>
      <c r="H152" s="2">
        <v>6</v>
      </c>
      <c r="I152" s="1">
        <v>12.3</v>
      </c>
      <c r="J152" s="114">
        <v>0.001535300925925926</v>
      </c>
    </row>
    <row r="153" spans="3:10" ht="12.75">
      <c r="C153" s="2">
        <v>146</v>
      </c>
      <c r="D153" s="1">
        <v>80.06</v>
      </c>
      <c r="E153" s="1">
        <v>614</v>
      </c>
      <c r="H153" s="2">
        <v>5</v>
      </c>
      <c r="I153" s="1">
        <v>12.4</v>
      </c>
      <c r="J153" s="114">
        <v>0.0015516203703703705</v>
      </c>
    </row>
    <row r="154" spans="3:10" ht="12.75">
      <c r="C154" s="2">
        <v>147</v>
      </c>
      <c r="D154" s="1">
        <v>80.54</v>
      </c>
      <c r="E154" s="1">
        <v>616</v>
      </c>
      <c r="H154" s="2">
        <v>4</v>
      </c>
      <c r="I154" s="1">
        <v>12.5</v>
      </c>
      <c r="J154" s="114">
        <v>0.0015695601851851851</v>
      </c>
    </row>
    <row r="155" spans="3:10" ht="12.75">
      <c r="C155" s="2">
        <v>148</v>
      </c>
      <c r="D155" s="1">
        <v>81</v>
      </c>
      <c r="E155" s="1">
        <v>617</v>
      </c>
      <c r="H155" s="2">
        <v>3</v>
      </c>
      <c r="I155" s="1">
        <v>12.6</v>
      </c>
      <c r="J155" s="114">
        <v>0.0015900462962962962</v>
      </c>
    </row>
    <row r="156" spans="3:10" ht="12.75">
      <c r="C156" s="2">
        <v>149</v>
      </c>
      <c r="D156" s="1">
        <v>81.48</v>
      </c>
      <c r="E156" s="1">
        <v>619</v>
      </c>
      <c r="H156" s="2">
        <v>2</v>
      </c>
      <c r="I156" s="1">
        <v>12.7</v>
      </c>
      <c r="J156" s="114">
        <v>0.0016142361111111112</v>
      </c>
    </row>
    <row r="157" spans="3:10" ht="12.75">
      <c r="C157" s="2">
        <v>150</v>
      </c>
      <c r="D157" s="1">
        <v>81.94</v>
      </c>
      <c r="E157" s="1">
        <v>620</v>
      </c>
      <c r="H157" s="2">
        <v>1</v>
      </c>
      <c r="I157" s="1">
        <v>12.9</v>
      </c>
      <c r="J157" s="114">
        <v>0.001645949074074074</v>
      </c>
    </row>
    <row r="158" spans="8:10" ht="12.75">
      <c r="H158" s="1">
        <v>0</v>
      </c>
      <c r="I158" s="1">
        <v>13</v>
      </c>
      <c r="J158" s="4">
        <v>0.00168402777777778</v>
      </c>
    </row>
    <row r="159" spans="8:10" ht="12.75">
      <c r="H159" s="1">
        <v>0</v>
      </c>
      <c r="I159" s="1">
        <v>13.1</v>
      </c>
      <c r="J159" s="4">
        <v>0.00171875</v>
      </c>
    </row>
    <row r="160" spans="8:10" ht="12.75">
      <c r="H160" s="1">
        <v>0</v>
      </c>
      <c r="I160" s="1">
        <v>13.2</v>
      </c>
      <c r="J160" s="4">
        <v>0.00175347222222222</v>
      </c>
    </row>
    <row r="161" spans="8:10" ht="12.75">
      <c r="H161" s="1">
        <v>0</v>
      </c>
      <c r="I161" s="1">
        <v>13.3</v>
      </c>
      <c r="J161" s="4">
        <v>0.00178819444444444</v>
      </c>
    </row>
    <row r="162" spans="8:10" ht="12.75">
      <c r="H162" s="1">
        <v>0</v>
      </c>
      <c r="I162" s="1">
        <v>13.4</v>
      </c>
      <c r="J162" s="4">
        <v>0.00182291666666667</v>
      </c>
    </row>
    <row r="163" spans="8:10" ht="12.75">
      <c r="H163" s="1">
        <v>0</v>
      </c>
      <c r="I163" s="1">
        <v>13.5</v>
      </c>
      <c r="J163" s="4">
        <v>0.00185763888888889</v>
      </c>
    </row>
    <row r="164" spans="8:10" ht="12.75">
      <c r="H164" s="1">
        <v>0</v>
      </c>
      <c r="I164" s="1">
        <v>13.6</v>
      </c>
      <c r="J164" s="4">
        <v>0.00189236111111111</v>
      </c>
    </row>
    <row r="165" spans="8:10" ht="12.75">
      <c r="H165" s="1">
        <v>0</v>
      </c>
      <c r="I165" s="1">
        <v>13.7</v>
      </c>
      <c r="J165" s="4">
        <v>0.00192708333333333</v>
      </c>
    </row>
    <row r="166" spans="8:10" ht="12.75">
      <c r="H166" s="1">
        <v>0</v>
      </c>
      <c r="I166" s="1">
        <v>13.8</v>
      </c>
      <c r="J166" s="4">
        <v>0.00196180555555556</v>
      </c>
    </row>
    <row r="167" spans="8:10" ht="12.75">
      <c r="H167" s="1">
        <v>0</v>
      </c>
      <c r="I167" s="1">
        <v>13.9</v>
      </c>
      <c r="J167" s="4">
        <v>0.00199652777777778</v>
      </c>
    </row>
    <row r="168" spans="8:10" ht="12.75">
      <c r="H168" s="1">
        <v>0</v>
      </c>
      <c r="I168" s="1">
        <v>14</v>
      </c>
      <c r="J168" s="4">
        <v>0.00203125</v>
      </c>
    </row>
    <row r="169" spans="8:10" ht="12.75">
      <c r="H169" s="1">
        <v>0</v>
      </c>
      <c r="I169" s="1">
        <v>14.1</v>
      </c>
      <c r="J169" s="4">
        <v>0.00206597222222222</v>
      </c>
    </row>
    <row r="170" spans="8:10" ht="12.75">
      <c r="H170" s="1">
        <v>0</v>
      </c>
      <c r="I170" s="1">
        <v>14.2</v>
      </c>
      <c r="J170" s="4">
        <v>0.00210069444444444</v>
      </c>
    </row>
    <row r="171" spans="8:10" ht="12.75">
      <c r="H171" s="1">
        <v>0</v>
      </c>
      <c r="I171" s="1">
        <v>14.3</v>
      </c>
      <c r="J171" s="4">
        <v>0.00213541666666667</v>
      </c>
    </row>
    <row r="172" spans="8:10" ht="12.75">
      <c r="H172" s="1">
        <v>0</v>
      </c>
      <c r="I172" s="1">
        <v>14.4</v>
      </c>
      <c r="J172" s="4">
        <v>0.00217013888888889</v>
      </c>
    </row>
    <row r="173" spans="8:10" ht="12.75">
      <c r="H173" s="1">
        <v>0</v>
      </c>
      <c r="I173" s="1">
        <v>14.5</v>
      </c>
      <c r="J173" s="4">
        <v>0.0022048611111111</v>
      </c>
    </row>
    <row r="174" spans="8:10" ht="12.75">
      <c r="H174" s="1">
        <v>0</v>
      </c>
      <c r="I174" s="1">
        <v>14.6</v>
      </c>
      <c r="J174" s="4">
        <v>0.00223958333333332</v>
      </c>
    </row>
    <row r="175" spans="8:10" ht="12.75">
      <c r="H175" s="1">
        <v>0</v>
      </c>
      <c r="I175" s="1">
        <v>14.7</v>
      </c>
      <c r="J175" s="4">
        <v>0.00227430555555554</v>
      </c>
    </row>
    <row r="176" spans="8:10" ht="12.75">
      <c r="H176" s="1">
        <v>0</v>
      </c>
      <c r="I176" s="1">
        <v>14.8</v>
      </c>
      <c r="J176" s="4">
        <v>0.00230902777777776</v>
      </c>
    </row>
    <row r="177" spans="8:10" ht="12.75">
      <c r="H177" s="1">
        <v>0</v>
      </c>
      <c r="I177" s="1">
        <v>14.9</v>
      </c>
      <c r="J177" s="4">
        <v>0.00234374999999998</v>
      </c>
    </row>
    <row r="178" spans="8:10" ht="12.75">
      <c r="H178" s="1">
        <v>0</v>
      </c>
      <c r="I178" s="1">
        <v>15</v>
      </c>
      <c r="J178" s="4">
        <v>0.0023784722222222</v>
      </c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 </cp:lastModifiedBy>
  <cp:lastPrinted>2014-05-09T08:29:18Z</cp:lastPrinted>
  <dcterms:created xsi:type="dcterms:W3CDTF">2000-11-29T19:29:13Z</dcterms:created>
  <dcterms:modified xsi:type="dcterms:W3CDTF">2014-05-14T07:31:41Z</dcterms:modified>
  <cp:category/>
  <cp:version/>
  <cp:contentType/>
  <cp:contentStatus/>
</cp:coreProperties>
</file>